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C1A5990D-ACAD-48A6-84E9-D74D9FF81F26}" xr6:coauthVersionLast="45" xr6:coauthVersionMax="45" xr10:uidLastSave="{00000000-0000-0000-0000-000000000000}"/>
  <bookViews>
    <workbookView xWindow="-120" yWindow="480" windowWidth="24240" windowHeight="13140" xr2:uid="{B2629963-B21C-4E19-BC4A-1CAC35B03828}"/>
  </bookViews>
  <sheets>
    <sheet name=" T 2.0a MAP Hist Sum" sheetId="1" r:id="rId1"/>
  </sheets>
  <definedNames>
    <definedName name="_xlnm.Print_Area" localSheetId="0">' T 2.0a MAP Hist Sum'!$A$1:$K$38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" l="1"/>
  <c r="H31" i="1"/>
  <c r="F31" i="1"/>
  <c r="D31" i="1"/>
  <c r="B31" i="1"/>
  <c r="D28" i="1"/>
  <c r="H27" i="1"/>
  <c r="F27" i="1"/>
  <c r="D27" i="1"/>
  <c r="F24" i="1"/>
  <c r="H21" i="1"/>
  <c r="F21" i="1"/>
  <c r="D21" i="1"/>
  <c r="J14" i="1"/>
  <c r="D17" i="1"/>
  <c r="B13" i="1"/>
  <c r="J27" i="1" l="1"/>
  <c r="J21" i="1"/>
</calcChain>
</file>

<file path=xl/sharedStrings.xml><?xml version="1.0" encoding="utf-8"?>
<sst xmlns="http://schemas.openxmlformats.org/spreadsheetml/2006/main" count="46" uniqueCount="33">
  <si>
    <t xml:space="preserve"> </t>
  </si>
  <si>
    <t>Monetary Award Program Historical Awards and Payout Summary</t>
  </si>
  <si>
    <t>FY2012</t>
  </si>
  <si>
    <t>FY2013</t>
  </si>
  <si>
    <t>FY2014</t>
  </si>
  <si>
    <t>Total Applications</t>
  </si>
  <si>
    <t>% Eligible</t>
  </si>
  <si>
    <t>Eligible $</t>
  </si>
  <si>
    <t># MAP Eligibles who claim an award (paid)</t>
  </si>
  <si>
    <t># MAP Eligibles offered an award but did not accept</t>
  </si>
  <si>
    <t># MAP Eligibles not offered an award (suspended)</t>
  </si>
  <si>
    <t>Total # MAP Eligibles</t>
  </si>
  <si>
    <t>% Paid</t>
  </si>
  <si>
    <t>Mean Award Claimed</t>
  </si>
  <si>
    <t>Payout</t>
  </si>
  <si>
    <t>% of Appropriation Expended</t>
  </si>
  <si>
    <t>FY2015</t>
  </si>
  <si>
    <t>FY2016</t>
  </si>
  <si>
    <t>FY2017</t>
  </si>
  <si>
    <t>FY2018</t>
  </si>
  <si>
    <t>FY2019</t>
  </si>
  <si>
    <t>FY2020</t>
  </si>
  <si>
    <t>MAP Eligibles not offered an award (suspended)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</si>
  <si>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 In FY2015, MAP was appropriated $373.3 million; 2% was set aside for admin; total was cut by 2.25% leaving $357.6 million for MAP. </t>
    </r>
  </si>
  <si>
    <r>
      <rPr>
        <vertAlign val="superscript"/>
        <sz val="9"/>
        <rFont val="Times New Roman"/>
        <family val="1"/>
      </rPr>
      <t>2</t>
    </r>
    <r>
      <rPr>
        <sz val="9"/>
        <rFont val="Times New Roman"/>
        <family val="1"/>
      </rPr>
      <t xml:space="preserve">  In FY2016, MAP received an additional $151.0 million FY17 appropriation which could be used for FY16 expenses.</t>
    </r>
  </si>
  <si>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 xml:space="preserve">  In FY2017, the MAP appropriation was not received until July 2017. A late release of suspended awards was not enough to spend the amount.</t>
    </r>
  </si>
  <si>
    <r>
      <rPr>
        <vertAlign val="super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 In FY2018, FAFSA filing began 3 months earlier, on Oct 1, 2016 instead of Jan 1, 2017. Extra filing time likely contributed to the increase in applications.</t>
    </r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</si>
  <si>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 xml:space="preserve">  In FY2020, MAP received an additional $50 million in appropriation.</t>
    </r>
  </si>
  <si>
    <t>Table 2.0a of the 2021 ISAC Data Book</t>
  </si>
  <si>
    <t>FY2012-FY2021</t>
  </si>
  <si>
    <t>FY2021</t>
  </si>
  <si>
    <t>Note:  MAP historical suspense data can be found in Table 2.0d.</t>
  </si>
  <si>
    <t>Effective Maximum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</si>
</sst>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3" x14ac:knownFonts="1">
    <font>
      <sz val="8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vertAlign val="superscript"/>
      <sz val="10"/>
      <name val="Arial"/>
      <family val="2"/>
    </font>
    <font>
      <vertAlign val="superscript"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0" fillId="0" borderId="0" xfId="0" applyNumberForma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8" fillId="0" borderId="0" xfId="0" applyFont="1" applyAlignment="1">
      <alignment horizontal="right"/>
    </xf>
    <xf numFmtId="0" fontId="9" fillId="0" borderId="0" xfId="0" applyFont="1"/>
    <xf numFmtId="3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3" fontId="0" fillId="0" borderId="0" xfId="0" applyNumberFormat="1"/>
    <xf numFmtId="0" fontId="1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881063</xdr:colOff>
      <xdr:row>3</xdr:row>
      <xdr:rowOff>214313</xdr:rowOff>
    </xdr:from>
    <xdr:to>
      <xdr:col>11</xdr:col>
      <xdr:colOff>71438</xdr:colOff>
      <xdr:row>4</xdr:row>
      <xdr:rowOff>160735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986319-CA57-48CE-B44A-3FA0C5C10B30}"/>
            </a:ext>
          </a:extLst>
        </xdr:cNvPr>
        <xdr:cNvSpPr txBox="1"/>
      </xdr:nvSpPr>
      <xdr:spPr>
        <a:xfrm>
          <a:off x="8108157" y="946547"/>
          <a:ext cx="250031" cy="232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2</a:t>
          </a:r>
        </a:p>
      </xdr:txBody>
    </xdr:sp>
    <xdr:clientData/>
  </xdr:twoCellAnchor>
  <xdr:twoCellAnchor>
    <xdr:from>
      <xdr:col>7</xdr:col>
      <xdr:colOff>872729</xdr:colOff>
      <xdr:row>3</xdr:row>
      <xdr:rowOff>217885</xdr:rowOff>
    </xdr:from>
    <xdr:to>
      <xdr:col>9</xdr:col>
      <xdr:colOff>63104</xdr:colOff>
      <xdr:row>4</xdr:row>
      <xdr:rowOff>164307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945928F-E72F-4CC1-B525-29E5D8185E11}"/>
            </a:ext>
          </a:extLst>
        </xdr:cNvPr>
        <xdr:cNvSpPr txBox="1"/>
      </xdr:nvSpPr>
      <xdr:spPr>
        <a:xfrm>
          <a:off x="7040167" y="950119"/>
          <a:ext cx="250031" cy="232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1</a:t>
          </a:r>
        </a:p>
      </xdr:txBody>
    </xdr:sp>
    <xdr:clientData/>
  </xdr:twoCellAnchor>
  <xdr:twoCellAnchor>
    <xdr:from>
      <xdr:col>7</xdr:col>
      <xdr:colOff>876300</xdr:colOff>
      <xdr:row>17</xdr:row>
      <xdr:rowOff>102238</xdr:rowOff>
    </xdr:from>
    <xdr:to>
      <xdr:col>9</xdr:col>
      <xdr:colOff>66675</xdr:colOff>
      <xdr:row>19</xdr:row>
      <xdr:rowOff>31577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60DA5C-2981-43FA-B2E5-A7B206DF83BD}"/>
            </a:ext>
          </a:extLst>
        </xdr:cNvPr>
        <xdr:cNvSpPr txBox="1"/>
      </xdr:nvSpPr>
      <xdr:spPr>
        <a:xfrm>
          <a:off x="7043738" y="3227629"/>
          <a:ext cx="250031" cy="268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5</a:t>
          </a:r>
        </a:p>
      </xdr:txBody>
    </xdr:sp>
    <xdr:clientData/>
  </xdr:twoCellAnchor>
  <xdr:twoCellAnchor>
    <xdr:from>
      <xdr:col>1</xdr:col>
      <xdr:colOff>891778</xdr:colOff>
      <xdr:row>17</xdr:row>
      <xdr:rowOff>97632</xdr:rowOff>
    </xdr:from>
    <xdr:to>
      <xdr:col>3</xdr:col>
      <xdr:colOff>82153</xdr:colOff>
      <xdr:row>20</xdr:row>
      <xdr:rowOff>9059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184D75-A7C9-499A-AD46-BDC4773513D8}"/>
            </a:ext>
          </a:extLst>
        </xdr:cNvPr>
        <xdr:cNvSpPr txBox="1"/>
      </xdr:nvSpPr>
      <xdr:spPr>
        <a:xfrm>
          <a:off x="3880247" y="3223023"/>
          <a:ext cx="250031" cy="411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3</a:t>
          </a:r>
        </a:p>
      </xdr:txBody>
    </xdr:sp>
    <xdr:clientData/>
  </xdr:twoCellAnchor>
  <xdr:twoCellAnchor>
    <xdr:from>
      <xdr:col>3</xdr:col>
      <xdr:colOff>871538</xdr:colOff>
      <xdr:row>17</xdr:row>
      <xdr:rowOff>95249</xdr:rowOff>
    </xdr:from>
    <xdr:to>
      <xdr:col>5</xdr:col>
      <xdr:colOff>61913</xdr:colOff>
      <xdr:row>19</xdr:row>
      <xdr:rowOff>136921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918415C-936E-48E1-AC5F-C043DC89466D}"/>
            </a:ext>
          </a:extLst>
        </xdr:cNvPr>
        <xdr:cNvSpPr txBox="1"/>
      </xdr:nvSpPr>
      <xdr:spPr>
        <a:xfrm>
          <a:off x="4919663" y="3220640"/>
          <a:ext cx="25003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9DB6-F86A-4017-9651-CE485AF3CE16}">
  <sheetPr>
    <tabColor theme="4" tint="0.39997558519241921"/>
  </sheetPr>
  <dimension ref="A1:AB46"/>
  <sheetViews>
    <sheetView tabSelected="1" view="pageBreakPreview" topLeftCell="A12" zoomScaleNormal="100" zoomScaleSheetLayoutView="100" workbookViewId="0">
      <selection activeCell="O13" sqref="O13"/>
    </sheetView>
  </sheetViews>
  <sheetFormatPr defaultRowHeight="11.25" x14ac:dyDescent="0.2"/>
  <cols>
    <col min="1" max="1" width="50.83203125" customWidth="1"/>
    <col min="2" max="2" width="16" customWidth="1"/>
    <col min="3" max="3" width="2.83203125" customWidth="1"/>
    <col min="4" max="4" width="16" customWidth="1"/>
    <col min="5" max="5" width="2.83203125" customWidth="1"/>
    <col min="6" max="6" width="16" customWidth="1"/>
    <col min="7" max="7" width="2.83203125" customWidth="1"/>
    <col min="8" max="8" width="16" customWidth="1"/>
    <col min="9" max="9" width="2.83203125" customWidth="1"/>
    <col min="10" max="10" width="16" customWidth="1"/>
    <col min="11" max="11" width="2.83203125" customWidth="1"/>
    <col min="255" max="255" width="52.33203125" customWidth="1"/>
    <col min="256" max="256" width="17.5" customWidth="1"/>
    <col min="257" max="257" width="1.83203125" customWidth="1"/>
    <col min="258" max="258" width="15.1640625" customWidth="1"/>
    <col min="259" max="259" width="2" customWidth="1"/>
    <col min="260" max="260" width="15.83203125" customWidth="1"/>
    <col min="261" max="261" width="2.33203125" customWidth="1"/>
    <col min="262" max="262" width="15.1640625" customWidth="1"/>
    <col min="263" max="263" width="4.1640625" customWidth="1"/>
    <col min="264" max="264" width="15.1640625" customWidth="1"/>
    <col min="265" max="265" width="4.1640625" customWidth="1"/>
    <col min="266" max="266" width="12" customWidth="1"/>
    <col min="511" max="511" width="52.33203125" customWidth="1"/>
    <col min="512" max="512" width="17.5" customWidth="1"/>
    <col min="513" max="513" width="1.83203125" customWidth="1"/>
    <col min="514" max="514" width="15.1640625" customWidth="1"/>
    <col min="515" max="515" width="2" customWidth="1"/>
    <col min="516" max="516" width="15.83203125" customWidth="1"/>
    <col min="517" max="517" width="2.33203125" customWidth="1"/>
    <col min="518" max="518" width="15.1640625" customWidth="1"/>
    <col min="519" max="519" width="4.1640625" customWidth="1"/>
    <col min="520" max="520" width="15.1640625" customWidth="1"/>
    <col min="521" max="521" width="4.1640625" customWidth="1"/>
    <col min="522" max="522" width="12" customWidth="1"/>
    <col min="767" max="767" width="52.33203125" customWidth="1"/>
    <col min="768" max="768" width="17.5" customWidth="1"/>
    <col min="769" max="769" width="1.83203125" customWidth="1"/>
    <col min="770" max="770" width="15.1640625" customWidth="1"/>
    <col min="771" max="771" width="2" customWidth="1"/>
    <col min="772" max="772" width="15.83203125" customWidth="1"/>
    <col min="773" max="773" width="2.33203125" customWidth="1"/>
    <col min="774" max="774" width="15.1640625" customWidth="1"/>
    <col min="775" max="775" width="4.1640625" customWidth="1"/>
    <col min="776" max="776" width="15.1640625" customWidth="1"/>
    <col min="777" max="777" width="4.1640625" customWidth="1"/>
    <col min="778" max="778" width="12" customWidth="1"/>
    <col min="1023" max="1023" width="52.33203125" customWidth="1"/>
    <col min="1024" max="1024" width="17.5" customWidth="1"/>
    <col min="1025" max="1025" width="1.83203125" customWidth="1"/>
    <col min="1026" max="1026" width="15.1640625" customWidth="1"/>
    <col min="1027" max="1027" width="2" customWidth="1"/>
    <col min="1028" max="1028" width="15.83203125" customWidth="1"/>
    <col min="1029" max="1029" width="2.33203125" customWidth="1"/>
    <col min="1030" max="1030" width="15.1640625" customWidth="1"/>
    <col min="1031" max="1031" width="4.1640625" customWidth="1"/>
    <col min="1032" max="1032" width="15.1640625" customWidth="1"/>
    <col min="1033" max="1033" width="4.1640625" customWidth="1"/>
    <col min="1034" max="1034" width="12" customWidth="1"/>
    <col min="1279" max="1279" width="52.33203125" customWidth="1"/>
    <col min="1280" max="1280" width="17.5" customWidth="1"/>
    <col min="1281" max="1281" width="1.83203125" customWidth="1"/>
    <col min="1282" max="1282" width="15.1640625" customWidth="1"/>
    <col min="1283" max="1283" width="2" customWidth="1"/>
    <col min="1284" max="1284" width="15.83203125" customWidth="1"/>
    <col min="1285" max="1285" width="2.33203125" customWidth="1"/>
    <col min="1286" max="1286" width="15.1640625" customWidth="1"/>
    <col min="1287" max="1287" width="4.1640625" customWidth="1"/>
    <col min="1288" max="1288" width="15.1640625" customWidth="1"/>
    <col min="1289" max="1289" width="4.1640625" customWidth="1"/>
    <col min="1290" max="1290" width="12" customWidth="1"/>
    <col min="1535" max="1535" width="52.33203125" customWidth="1"/>
    <col min="1536" max="1536" width="17.5" customWidth="1"/>
    <col min="1537" max="1537" width="1.83203125" customWidth="1"/>
    <col min="1538" max="1538" width="15.1640625" customWidth="1"/>
    <col min="1539" max="1539" width="2" customWidth="1"/>
    <col min="1540" max="1540" width="15.83203125" customWidth="1"/>
    <col min="1541" max="1541" width="2.33203125" customWidth="1"/>
    <col min="1542" max="1542" width="15.1640625" customWidth="1"/>
    <col min="1543" max="1543" width="4.1640625" customWidth="1"/>
    <col min="1544" max="1544" width="15.1640625" customWidth="1"/>
    <col min="1545" max="1545" width="4.1640625" customWidth="1"/>
    <col min="1546" max="1546" width="12" customWidth="1"/>
    <col min="1791" max="1791" width="52.33203125" customWidth="1"/>
    <col min="1792" max="1792" width="17.5" customWidth="1"/>
    <col min="1793" max="1793" width="1.83203125" customWidth="1"/>
    <col min="1794" max="1794" width="15.1640625" customWidth="1"/>
    <col min="1795" max="1795" width="2" customWidth="1"/>
    <col min="1796" max="1796" width="15.83203125" customWidth="1"/>
    <col min="1797" max="1797" width="2.33203125" customWidth="1"/>
    <col min="1798" max="1798" width="15.1640625" customWidth="1"/>
    <col min="1799" max="1799" width="4.1640625" customWidth="1"/>
    <col min="1800" max="1800" width="15.1640625" customWidth="1"/>
    <col min="1801" max="1801" width="4.1640625" customWidth="1"/>
    <col min="1802" max="1802" width="12" customWidth="1"/>
    <col min="2047" max="2047" width="52.33203125" customWidth="1"/>
    <col min="2048" max="2048" width="17.5" customWidth="1"/>
    <col min="2049" max="2049" width="1.83203125" customWidth="1"/>
    <col min="2050" max="2050" width="15.1640625" customWidth="1"/>
    <col min="2051" max="2051" width="2" customWidth="1"/>
    <col min="2052" max="2052" width="15.83203125" customWidth="1"/>
    <col min="2053" max="2053" width="2.33203125" customWidth="1"/>
    <col min="2054" max="2054" width="15.1640625" customWidth="1"/>
    <col min="2055" max="2055" width="4.1640625" customWidth="1"/>
    <col min="2056" max="2056" width="15.1640625" customWidth="1"/>
    <col min="2057" max="2057" width="4.1640625" customWidth="1"/>
    <col min="2058" max="2058" width="12" customWidth="1"/>
    <col min="2303" max="2303" width="52.33203125" customWidth="1"/>
    <col min="2304" max="2304" width="17.5" customWidth="1"/>
    <col min="2305" max="2305" width="1.83203125" customWidth="1"/>
    <col min="2306" max="2306" width="15.1640625" customWidth="1"/>
    <col min="2307" max="2307" width="2" customWidth="1"/>
    <col min="2308" max="2308" width="15.83203125" customWidth="1"/>
    <col min="2309" max="2309" width="2.33203125" customWidth="1"/>
    <col min="2310" max="2310" width="15.1640625" customWidth="1"/>
    <col min="2311" max="2311" width="4.1640625" customWidth="1"/>
    <col min="2312" max="2312" width="15.1640625" customWidth="1"/>
    <col min="2313" max="2313" width="4.1640625" customWidth="1"/>
    <col min="2314" max="2314" width="12" customWidth="1"/>
    <col min="2559" max="2559" width="52.33203125" customWidth="1"/>
    <col min="2560" max="2560" width="17.5" customWidth="1"/>
    <col min="2561" max="2561" width="1.83203125" customWidth="1"/>
    <col min="2562" max="2562" width="15.1640625" customWidth="1"/>
    <col min="2563" max="2563" width="2" customWidth="1"/>
    <col min="2564" max="2564" width="15.83203125" customWidth="1"/>
    <col min="2565" max="2565" width="2.33203125" customWidth="1"/>
    <col min="2566" max="2566" width="15.1640625" customWidth="1"/>
    <col min="2567" max="2567" width="4.1640625" customWidth="1"/>
    <col min="2568" max="2568" width="15.1640625" customWidth="1"/>
    <col min="2569" max="2569" width="4.1640625" customWidth="1"/>
    <col min="2570" max="2570" width="12" customWidth="1"/>
    <col min="2815" max="2815" width="52.33203125" customWidth="1"/>
    <col min="2816" max="2816" width="17.5" customWidth="1"/>
    <col min="2817" max="2817" width="1.83203125" customWidth="1"/>
    <col min="2818" max="2818" width="15.1640625" customWidth="1"/>
    <col min="2819" max="2819" width="2" customWidth="1"/>
    <col min="2820" max="2820" width="15.83203125" customWidth="1"/>
    <col min="2821" max="2821" width="2.33203125" customWidth="1"/>
    <col min="2822" max="2822" width="15.1640625" customWidth="1"/>
    <col min="2823" max="2823" width="4.1640625" customWidth="1"/>
    <col min="2824" max="2824" width="15.1640625" customWidth="1"/>
    <col min="2825" max="2825" width="4.1640625" customWidth="1"/>
    <col min="2826" max="2826" width="12" customWidth="1"/>
    <col min="3071" max="3071" width="52.33203125" customWidth="1"/>
    <col min="3072" max="3072" width="17.5" customWidth="1"/>
    <col min="3073" max="3073" width="1.83203125" customWidth="1"/>
    <col min="3074" max="3074" width="15.1640625" customWidth="1"/>
    <col min="3075" max="3075" width="2" customWidth="1"/>
    <col min="3076" max="3076" width="15.83203125" customWidth="1"/>
    <col min="3077" max="3077" width="2.33203125" customWidth="1"/>
    <col min="3078" max="3078" width="15.1640625" customWidth="1"/>
    <col min="3079" max="3079" width="4.1640625" customWidth="1"/>
    <col min="3080" max="3080" width="15.1640625" customWidth="1"/>
    <col min="3081" max="3081" width="4.1640625" customWidth="1"/>
    <col min="3082" max="3082" width="12" customWidth="1"/>
    <col min="3327" max="3327" width="52.33203125" customWidth="1"/>
    <col min="3328" max="3328" width="17.5" customWidth="1"/>
    <col min="3329" max="3329" width="1.83203125" customWidth="1"/>
    <col min="3330" max="3330" width="15.1640625" customWidth="1"/>
    <col min="3331" max="3331" width="2" customWidth="1"/>
    <col min="3332" max="3332" width="15.83203125" customWidth="1"/>
    <col min="3333" max="3333" width="2.33203125" customWidth="1"/>
    <col min="3334" max="3334" width="15.1640625" customWidth="1"/>
    <col min="3335" max="3335" width="4.1640625" customWidth="1"/>
    <col min="3336" max="3336" width="15.1640625" customWidth="1"/>
    <col min="3337" max="3337" width="4.1640625" customWidth="1"/>
    <col min="3338" max="3338" width="12" customWidth="1"/>
    <col min="3583" max="3583" width="52.33203125" customWidth="1"/>
    <col min="3584" max="3584" width="17.5" customWidth="1"/>
    <col min="3585" max="3585" width="1.83203125" customWidth="1"/>
    <col min="3586" max="3586" width="15.1640625" customWidth="1"/>
    <col min="3587" max="3587" width="2" customWidth="1"/>
    <col min="3588" max="3588" width="15.83203125" customWidth="1"/>
    <col min="3589" max="3589" width="2.33203125" customWidth="1"/>
    <col min="3590" max="3590" width="15.1640625" customWidth="1"/>
    <col min="3591" max="3591" width="4.1640625" customWidth="1"/>
    <col min="3592" max="3592" width="15.1640625" customWidth="1"/>
    <col min="3593" max="3593" width="4.1640625" customWidth="1"/>
    <col min="3594" max="3594" width="12" customWidth="1"/>
    <col min="3839" max="3839" width="52.33203125" customWidth="1"/>
    <col min="3840" max="3840" width="17.5" customWidth="1"/>
    <col min="3841" max="3841" width="1.83203125" customWidth="1"/>
    <col min="3842" max="3842" width="15.1640625" customWidth="1"/>
    <col min="3843" max="3843" width="2" customWidth="1"/>
    <col min="3844" max="3844" width="15.83203125" customWidth="1"/>
    <col min="3845" max="3845" width="2.33203125" customWidth="1"/>
    <col min="3846" max="3846" width="15.1640625" customWidth="1"/>
    <col min="3847" max="3847" width="4.1640625" customWidth="1"/>
    <col min="3848" max="3848" width="15.1640625" customWidth="1"/>
    <col min="3849" max="3849" width="4.1640625" customWidth="1"/>
    <col min="3850" max="3850" width="12" customWidth="1"/>
    <col min="4095" max="4095" width="52.33203125" customWidth="1"/>
    <col min="4096" max="4096" width="17.5" customWidth="1"/>
    <col min="4097" max="4097" width="1.83203125" customWidth="1"/>
    <col min="4098" max="4098" width="15.1640625" customWidth="1"/>
    <col min="4099" max="4099" width="2" customWidth="1"/>
    <col min="4100" max="4100" width="15.83203125" customWidth="1"/>
    <col min="4101" max="4101" width="2.33203125" customWidth="1"/>
    <col min="4102" max="4102" width="15.1640625" customWidth="1"/>
    <col min="4103" max="4103" width="4.1640625" customWidth="1"/>
    <col min="4104" max="4104" width="15.1640625" customWidth="1"/>
    <col min="4105" max="4105" width="4.1640625" customWidth="1"/>
    <col min="4106" max="4106" width="12" customWidth="1"/>
    <col min="4351" max="4351" width="52.33203125" customWidth="1"/>
    <col min="4352" max="4352" width="17.5" customWidth="1"/>
    <col min="4353" max="4353" width="1.83203125" customWidth="1"/>
    <col min="4354" max="4354" width="15.1640625" customWidth="1"/>
    <col min="4355" max="4355" width="2" customWidth="1"/>
    <col min="4356" max="4356" width="15.83203125" customWidth="1"/>
    <col min="4357" max="4357" width="2.33203125" customWidth="1"/>
    <col min="4358" max="4358" width="15.1640625" customWidth="1"/>
    <col min="4359" max="4359" width="4.1640625" customWidth="1"/>
    <col min="4360" max="4360" width="15.1640625" customWidth="1"/>
    <col min="4361" max="4361" width="4.1640625" customWidth="1"/>
    <col min="4362" max="4362" width="12" customWidth="1"/>
    <col min="4607" max="4607" width="52.33203125" customWidth="1"/>
    <col min="4608" max="4608" width="17.5" customWidth="1"/>
    <col min="4609" max="4609" width="1.83203125" customWidth="1"/>
    <col min="4610" max="4610" width="15.1640625" customWidth="1"/>
    <col min="4611" max="4611" width="2" customWidth="1"/>
    <col min="4612" max="4612" width="15.83203125" customWidth="1"/>
    <col min="4613" max="4613" width="2.33203125" customWidth="1"/>
    <col min="4614" max="4614" width="15.1640625" customWidth="1"/>
    <col min="4615" max="4615" width="4.1640625" customWidth="1"/>
    <col min="4616" max="4616" width="15.1640625" customWidth="1"/>
    <col min="4617" max="4617" width="4.1640625" customWidth="1"/>
    <col min="4618" max="4618" width="12" customWidth="1"/>
    <col min="4863" max="4863" width="52.33203125" customWidth="1"/>
    <col min="4864" max="4864" width="17.5" customWidth="1"/>
    <col min="4865" max="4865" width="1.83203125" customWidth="1"/>
    <col min="4866" max="4866" width="15.1640625" customWidth="1"/>
    <col min="4867" max="4867" width="2" customWidth="1"/>
    <col min="4868" max="4868" width="15.83203125" customWidth="1"/>
    <col min="4869" max="4869" width="2.33203125" customWidth="1"/>
    <col min="4870" max="4870" width="15.1640625" customWidth="1"/>
    <col min="4871" max="4871" width="4.1640625" customWidth="1"/>
    <col min="4872" max="4872" width="15.1640625" customWidth="1"/>
    <col min="4873" max="4873" width="4.1640625" customWidth="1"/>
    <col min="4874" max="4874" width="12" customWidth="1"/>
    <col min="5119" max="5119" width="52.33203125" customWidth="1"/>
    <col min="5120" max="5120" width="17.5" customWidth="1"/>
    <col min="5121" max="5121" width="1.83203125" customWidth="1"/>
    <col min="5122" max="5122" width="15.1640625" customWidth="1"/>
    <col min="5123" max="5123" width="2" customWidth="1"/>
    <col min="5124" max="5124" width="15.83203125" customWidth="1"/>
    <col min="5125" max="5125" width="2.33203125" customWidth="1"/>
    <col min="5126" max="5126" width="15.1640625" customWidth="1"/>
    <col min="5127" max="5127" width="4.1640625" customWidth="1"/>
    <col min="5128" max="5128" width="15.1640625" customWidth="1"/>
    <col min="5129" max="5129" width="4.1640625" customWidth="1"/>
    <col min="5130" max="5130" width="12" customWidth="1"/>
    <col min="5375" max="5375" width="52.33203125" customWidth="1"/>
    <col min="5376" max="5376" width="17.5" customWidth="1"/>
    <col min="5377" max="5377" width="1.83203125" customWidth="1"/>
    <col min="5378" max="5378" width="15.1640625" customWidth="1"/>
    <col min="5379" max="5379" width="2" customWidth="1"/>
    <col min="5380" max="5380" width="15.83203125" customWidth="1"/>
    <col min="5381" max="5381" width="2.33203125" customWidth="1"/>
    <col min="5382" max="5382" width="15.1640625" customWidth="1"/>
    <col min="5383" max="5383" width="4.1640625" customWidth="1"/>
    <col min="5384" max="5384" width="15.1640625" customWidth="1"/>
    <col min="5385" max="5385" width="4.1640625" customWidth="1"/>
    <col min="5386" max="5386" width="12" customWidth="1"/>
    <col min="5631" max="5631" width="52.33203125" customWidth="1"/>
    <col min="5632" max="5632" width="17.5" customWidth="1"/>
    <col min="5633" max="5633" width="1.83203125" customWidth="1"/>
    <col min="5634" max="5634" width="15.1640625" customWidth="1"/>
    <col min="5635" max="5635" width="2" customWidth="1"/>
    <col min="5636" max="5636" width="15.83203125" customWidth="1"/>
    <col min="5637" max="5637" width="2.33203125" customWidth="1"/>
    <col min="5638" max="5638" width="15.1640625" customWidth="1"/>
    <col min="5639" max="5639" width="4.1640625" customWidth="1"/>
    <col min="5640" max="5640" width="15.1640625" customWidth="1"/>
    <col min="5641" max="5641" width="4.1640625" customWidth="1"/>
    <col min="5642" max="5642" width="12" customWidth="1"/>
    <col min="5887" max="5887" width="52.33203125" customWidth="1"/>
    <col min="5888" max="5888" width="17.5" customWidth="1"/>
    <col min="5889" max="5889" width="1.83203125" customWidth="1"/>
    <col min="5890" max="5890" width="15.1640625" customWidth="1"/>
    <col min="5891" max="5891" width="2" customWidth="1"/>
    <col min="5892" max="5892" width="15.83203125" customWidth="1"/>
    <col min="5893" max="5893" width="2.33203125" customWidth="1"/>
    <col min="5894" max="5894" width="15.1640625" customWidth="1"/>
    <col min="5895" max="5895" width="4.1640625" customWidth="1"/>
    <col min="5896" max="5896" width="15.1640625" customWidth="1"/>
    <col min="5897" max="5897" width="4.1640625" customWidth="1"/>
    <col min="5898" max="5898" width="12" customWidth="1"/>
    <col min="6143" max="6143" width="52.33203125" customWidth="1"/>
    <col min="6144" max="6144" width="17.5" customWidth="1"/>
    <col min="6145" max="6145" width="1.83203125" customWidth="1"/>
    <col min="6146" max="6146" width="15.1640625" customWidth="1"/>
    <col min="6147" max="6147" width="2" customWidth="1"/>
    <col min="6148" max="6148" width="15.83203125" customWidth="1"/>
    <col min="6149" max="6149" width="2.33203125" customWidth="1"/>
    <col min="6150" max="6150" width="15.1640625" customWidth="1"/>
    <col min="6151" max="6151" width="4.1640625" customWidth="1"/>
    <col min="6152" max="6152" width="15.1640625" customWidth="1"/>
    <col min="6153" max="6153" width="4.1640625" customWidth="1"/>
    <col min="6154" max="6154" width="12" customWidth="1"/>
    <col min="6399" max="6399" width="52.33203125" customWidth="1"/>
    <col min="6400" max="6400" width="17.5" customWidth="1"/>
    <col min="6401" max="6401" width="1.83203125" customWidth="1"/>
    <col min="6402" max="6402" width="15.1640625" customWidth="1"/>
    <col min="6403" max="6403" width="2" customWidth="1"/>
    <col min="6404" max="6404" width="15.83203125" customWidth="1"/>
    <col min="6405" max="6405" width="2.33203125" customWidth="1"/>
    <col min="6406" max="6406" width="15.1640625" customWidth="1"/>
    <col min="6407" max="6407" width="4.1640625" customWidth="1"/>
    <col min="6408" max="6408" width="15.1640625" customWidth="1"/>
    <col min="6409" max="6409" width="4.1640625" customWidth="1"/>
    <col min="6410" max="6410" width="12" customWidth="1"/>
    <col min="6655" max="6655" width="52.33203125" customWidth="1"/>
    <col min="6656" max="6656" width="17.5" customWidth="1"/>
    <col min="6657" max="6657" width="1.83203125" customWidth="1"/>
    <col min="6658" max="6658" width="15.1640625" customWidth="1"/>
    <col min="6659" max="6659" width="2" customWidth="1"/>
    <col min="6660" max="6660" width="15.83203125" customWidth="1"/>
    <col min="6661" max="6661" width="2.33203125" customWidth="1"/>
    <col min="6662" max="6662" width="15.1640625" customWidth="1"/>
    <col min="6663" max="6663" width="4.1640625" customWidth="1"/>
    <col min="6664" max="6664" width="15.1640625" customWidth="1"/>
    <col min="6665" max="6665" width="4.1640625" customWidth="1"/>
    <col min="6666" max="6666" width="12" customWidth="1"/>
    <col min="6911" max="6911" width="52.33203125" customWidth="1"/>
    <col min="6912" max="6912" width="17.5" customWidth="1"/>
    <col min="6913" max="6913" width="1.83203125" customWidth="1"/>
    <col min="6914" max="6914" width="15.1640625" customWidth="1"/>
    <col min="6915" max="6915" width="2" customWidth="1"/>
    <col min="6916" max="6916" width="15.83203125" customWidth="1"/>
    <col min="6917" max="6917" width="2.33203125" customWidth="1"/>
    <col min="6918" max="6918" width="15.1640625" customWidth="1"/>
    <col min="6919" max="6919" width="4.1640625" customWidth="1"/>
    <col min="6920" max="6920" width="15.1640625" customWidth="1"/>
    <col min="6921" max="6921" width="4.1640625" customWidth="1"/>
    <col min="6922" max="6922" width="12" customWidth="1"/>
    <col min="7167" max="7167" width="52.33203125" customWidth="1"/>
    <col min="7168" max="7168" width="17.5" customWidth="1"/>
    <col min="7169" max="7169" width="1.83203125" customWidth="1"/>
    <col min="7170" max="7170" width="15.1640625" customWidth="1"/>
    <col min="7171" max="7171" width="2" customWidth="1"/>
    <col min="7172" max="7172" width="15.83203125" customWidth="1"/>
    <col min="7173" max="7173" width="2.33203125" customWidth="1"/>
    <col min="7174" max="7174" width="15.1640625" customWidth="1"/>
    <col min="7175" max="7175" width="4.1640625" customWidth="1"/>
    <col min="7176" max="7176" width="15.1640625" customWidth="1"/>
    <col min="7177" max="7177" width="4.1640625" customWidth="1"/>
    <col min="7178" max="7178" width="12" customWidth="1"/>
    <col min="7423" max="7423" width="52.33203125" customWidth="1"/>
    <col min="7424" max="7424" width="17.5" customWidth="1"/>
    <col min="7425" max="7425" width="1.83203125" customWidth="1"/>
    <col min="7426" max="7426" width="15.1640625" customWidth="1"/>
    <col min="7427" max="7427" width="2" customWidth="1"/>
    <col min="7428" max="7428" width="15.83203125" customWidth="1"/>
    <col min="7429" max="7429" width="2.33203125" customWidth="1"/>
    <col min="7430" max="7430" width="15.1640625" customWidth="1"/>
    <col min="7431" max="7431" width="4.1640625" customWidth="1"/>
    <col min="7432" max="7432" width="15.1640625" customWidth="1"/>
    <col min="7433" max="7433" width="4.1640625" customWidth="1"/>
    <col min="7434" max="7434" width="12" customWidth="1"/>
    <col min="7679" max="7679" width="52.33203125" customWidth="1"/>
    <col min="7680" max="7680" width="17.5" customWidth="1"/>
    <col min="7681" max="7681" width="1.83203125" customWidth="1"/>
    <col min="7682" max="7682" width="15.1640625" customWidth="1"/>
    <col min="7683" max="7683" width="2" customWidth="1"/>
    <col min="7684" max="7684" width="15.83203125" customWidth="1"/>
    <col min="7685" max="7685" width="2.33203125" customWidth="1"/>
    <col min="7686" max="7686" width="15.1640625" customWidth="1"/>
    <col min="7687" max="7687" width="4.1640625" customWidth="1"/>
    <col min="7688" max="7688" width="15.1640625" customWidth="1"/>
    <col min="7689" max="7689" width="4.1640625" customWidth="1"/>
    <col min="7690" max="7690" width="12" customWidth="1"/>
    <col min="7935" max="7935" width="52.33203125" customWidth="1"/>
    <col min="7936" max="7936" width="17.5" customWidth="1"/>
    <col min="7937" max="7937" width="1.83203125" customWidth="1"/>
    <col min="7938" max="7938" width="15.1640625" customWidth="1"/>
    <col min="7939" max="7939" width="2" customWidth="1"/>
    <col min="7940" max="7940" width="15.83203125" customWidth="1"/>
    <col min="7941" max="7941" width="2.33203125" customWidth="1"/>
    <col min="7942" max="7942" width="15.1640625" customWidth="1"/>
    <col min="7943" max="7943" width="4.1640625" customWidth="1"/>
    <col min="7944" max="7944" width="15.1640625" customWidth="1"/>
    <col min="7945" max="7945" width="4.1640625" customWidth="1"/>
    <col min="7946" max="7946" width="12" customWidth="1"/>
    <col min="8191" max="8191" width="52.33203125" customWidth="1"/>
    <col min="8192" max="8192" width="17.5" customWidth="1"/>
    <col min="8193" max="8193" width="1.83203125" customWidth="1"/>
    <col min="8194" max="8194" width="15.1640625" customWidth="1"/>
    <col min="8195" max="8195" width="2" customWidth="1"/>
    <col min="8196" max="8196" width="15.83203125" customWidth="1"/>
    <col min="8197" max="8197" width="2.33203125" customWidth="1"/>
    <col min="8198" max="8198" width="15.1640625" customWidth="1"/>
    <col min="8199" max="8199" width="4.1640625" customWidth="1"/>
    <col min="8200" max="8200" width="15.1640625" customWidth="1"/>
    <col min="8201" max="8201" width="4.1640625" customWidth="1"/>
    <col min="8202" max="8202" width="12" customWidth="1"/>
    <col min="8447" max="8447" width="52.33203125" customWidth="1"/>
    <col min="8448" max="8448" width="17.5" customWidth="1"/>
    <col min="8449" max="8449" width="1.83203125" customWidth="1"/>
    <col min="8450" max="8450" width="15.1640625" customWidth="1"/>
    <col min="8451" max="8451" width="2" customWidth="1"/>
    <col min="8452" max="8452" width="15.83203125" customWidth="1"/>
    <col min="8453" max="8453" width="2.33203125" customWidth="1"/>
    <col min="8454" max="8454" width="15.1640625" customWidth="1"/>
    <col min="8455" max="8455" width="4.1640625" customWidth="1"/>
    <col min="8456" max="8456" width="15.1640625" customWidth="1"/>
    <col min="8457" max="8457" width="4.1640625" customWidth="1"/>
    <col min="8458" max="8458" width="12" customWidth="1"/>
    <col min="8703" max="8703" width="52.33203125" customWidth="1"/>
    <col min="8704" max="8704" width="17.5" customWidth="1"/>
    <col min="8705" max="8705" width="1.83203125" customWidth="1"/>
    <col min="8706" max="8706" width="15.1640625" customWidth="1"/>
    <col min="8707" max="8707" width="2" customWidth="1"/>
    <col min="8708" max="8708" width="15.83203125" customWidth="1"/>
    <col min="8709" max="8709" width="2.33203125" customWidth="1"/>
    <col min="8710" max="8710" width="15.1640625" customWidth="1"/>
    <col min="8711" max="8711" width="4.1640625" customWidth="1"/>
    <col min="8712" max="8712" width="15.1640625" customWidth="1"/>
    <col min="8713" max="8713" width="4.1640625" customWidth="1"/>
    <col min="8714" max="8714" width="12" customWidth="1"/>
    <col min="8959" max="8959" width="52.33203125" customWidth="1"/>
    <col min="8960" max="8960" width="17.5" customWidth="1"/>
    <col min="8961" max="8961" width="1.83203125" customWidth="1"/>
    <col min="8962" max="8962" width="15.1640625" customWidth="1"/>
    <col min="8963" max="8963" width="2" customWidth="1"/>
    <col min="8964" max="8964" width="15.83203125" customWidth="1"/>
    <col min="8965" max="8965" width="2.33203125" customWidth="1"/>
    <col min="8966" max="8966" width="15.1640625" customWidth="1"/>
    <col min="8967" max="8967" width="4.1640625" customWidth="1"/>
    <col min="8968" max="8968" width="15.1640625" customWidth="1"/>
    <col min="8969" max="8969" width="4.1640625" customWidth="1"/>
    <col min="8970" max="8970" width="12" customWidth="1"/>
    <col min="9215" max="9215" width="52.33203125" customWidth="1"/>
    <col min="9216" max="9216" width="17.5" customWidth="1"/>
    <col min="9217" max="9217" width="1.83203125" customWidth="1"/>
    <col min="9218" max="9218" width="15.1640625" customWidth="1"/>
    <col min="9219" max="9219" width="2" customWidth="1"/>
    <col min="9220" max="9220" width="15.83203125" customWidth="1"/>
    <col min="9221" max="9221" width="2.33203125" customWidth="1"/>
    <col min="9222" max="9222" width="15.1640625" customWidth="1"/>
    <col min="9223" max="9223" width="4.1640625" customWidth="1"/>
    <col min="9224" max="9224" width="15.1640625" customWidth="1"/>
    <col min="9225" max="9225" width="4.1640625" customWidth="1"/>
    <col min="9226" max="9226" width="12" customWidth="1"/>
    <col min="9471" max="9471" width="52.33203125" customWidth="1"/>
    <col min="9472" max="9472" width="17.5" customWidth="1"/>
    <col min="9473" max="9473" width="1.83203125" customWidth="1"/>
    <col min="9474" max="9474" width="15.1640625" customWidth="1"/>
    <col min="9475" max="9475" width="2" customWidth="1"/>
    <col min="9476" max="9476" width="15.83203125" customWidth="1"/>
    <col min="9477" max="9477" width="2.33203125" customWidth="1"/>
    <col min="9478" max="9478" width="15.1640625" customWidth="1"/>
    <col min="9479" max="9479" width="4.1640625" customWidth="1"/>
    <col min="9480" max="9480" width="15.1640625" customWidth="1"/>
    <col min="9481" max="9481" width="4.1640625" customWidth="1"/>
    <col min="9482" max="9482" width="12" customWidth="1"/>
    <col min="9727" max="9727" width="52.33203125" customWidth="1"/>
    <col min="9728" max="9728" width="17.5" customWidth="1"/>
    <col min="9729" max="9729" width="1.83203125" customWidth="1"/>
    <col min="9730" max="9730" width="15.1640625" customWidth="1"/>
    <col min="9731" max="9731" width="2" customWidth="1"/>
    <col min="9732" max="9732" width="15.83203125" customWidth="1"/>
    <col min="9733" max="9733" width="2.33203125" customWidth="1"/>
    <col min="9734" max="9734" width="15.1640625" customWidth="1"/>
    <col min="9735" max="9735" width="4.1640625" customWidth="1"/>
    <col min="9736" max="9736" width="15.1640625" customWidth="1"/>
    <col min="9737" max="9737" width="4.1640625" customWidth="1"/>
    <col min="9738" max="9738" width="12" customWidth="1"/>
    <col min="9983" max="9983" width="52.33203125" customWidth="1"/>
    <col min="9984" max="9984" width="17.5" customWidth="1"/>
    <col min="9985" max="9985" width="1.83203125" customWidth="1"/>
    <col min="9986" max="9986" width="15.1640625" customWidth="1"/>
    <col min="9987" max="9987" width="2" customWidth="1"/>
    <col min="9988" max="9988" width="15.83203125" customWidth="1"/>
    <col min="9989" max="9989" width="2.33203125" customWidth="1"/>
    <col min="9990" max="9990" width="15.1640625" customWidth="1"/>
    <col min="9991" max="9991" width="4.1640625" customWidth="1"/>
    <col min="9992" max="9992" width="15.1640625" customWidth="1"/>
    <col min="9993" max="9993" width="4.1640625" customWidth="1"/>
    <col min="9994" max="9994" width="12" customWidth="1"/>
    <col min="10239" max="10239" width="52.33203125" customWidth="1"/>
    <col min="10240" max="10240" width="17.5" customWidth="1"/>
    <col min="10241" max="10241" width="1.83203125" customWidth="1"/>
    <col min="10242" max="10242" width="15.1640625" customWidth="1"/>
    <col min="10243" max="10243" width="2" customWidth="1"/>
    <col min="10244" max="10244" width="15.83203125" customWidth="1"/>
    <col min="10245" max="10245" width="2.33203125" customWidth="1"/>
    <col min="10246" max="10246" width="15.1640625" customWidth="1"/>
    <col min="10247" max="10247" width="4.1640625" customWidth="1"/>
    <col min="10248" max="10248" width="15.1640625" customWidth="1"/>
    <col min="10249" max="10249" width="4.1640625" customWidth="1"/>
    <col min="10250" max="10250" width="12" customWidth="1"/>
    <col min="10495" max="10495" width="52.33203125" customWidth="1"/>
    <col min="10496" max="10496" width="17.5" customWidth="1"/>
    <col min="10497" max="10497" width="1.83203125" customWidth="1"/>
    <col min="10498" max="10498" width="15.1640625" customWidth="1"/>
    <col min="10499" max="10499" width="2" customWidth="1"/>
    <col min="10500" max="10500" width="15.83203125" customWidth="1"/>
    <col min="10501" max="10501" width="2.33203125" customWidth="1"/>
    <col min="10502" max="10502" width="15.1640625" customWidth="1"/>
    <col min="10503" max="10503" width="4.1640625" customWidth="1"/>
    <col min="10504" max="10504" width="15.1640625" customWidth="1"/>
    <col min="10505" max="10505" width="4.1640625" customWidth="1"/>
    <col min="10506" max="10506" width="12" customWidth="1"/>
    <col min="10751" max="10751" width="52.33203125" customWidth="1"/>
    <col min="10752" max="10752" width="17.5" customWidth="1"/>
    <col min="10753" max="10753" width="1.83203125" customWidth="1"/>
    <col min="10754" max="10754" width="15.1640625" customWidth="1"/>
    <col min="10755" max="10755" width="2" customWidth="1"/>
    <col min="10756" max="10756" width="15.83203125" customWidth="1"/>
    <col min="10757" max="10757" width="2.33203125" customWidth="1"/>
    <col min="10758" max="10758" width="15.1640625" customWidth="1"/>
    <col min="10759" max="10759" width="4.1640625" customWidth="1"/>
    <col min="10760" max="10760" width="15.1640625" customWidth="1"/>
    <col min="10761" max="10761" width="4.1640625" customWidth="1"/>
    <col min="10762" max="10762" width="12" customWidth="1"/>
    <col min="11007" max="11007" width="52.33203125" customWidth="1"/>
    <col min="11008" max="11008" width="17.5" customWidth="1"/>
    <col min="11009" max="11009" width="1.83203125" customWidth="1"/>
    <col min="11010" max="11010" width="15.1640625" customWidth="1"/>
    <col min="11011" max="11011" width="2" customWidth="1"/>
    <col min="11012" max="11012" width="15.83203125" customWidth="1"/>
    <col min="11013" max="11013" width="2.33203125" customWidth="1"/>
    <col min="11014" max="11014" width="15.1640625" customWidth="1"/>
    <col min="11015" max="11015" width="4.1640625" customWidth="1"/>
    <col min="11016" max="11016" width="15.1640625" customWidth="1"/>
    <col min="11017" max="11017" width="4.1640625" customWidth="1"/>
    <col min="11018" max="11018" width="12" customWidth="1"/>
    <col min="11263" max="11263" width="52.33203125" customWidth="1"/>
    <col min="11264" max="11264" width="17.5" customWidth="1"/>
    <col min="11265" max="11265" width="1.83203125" customWidth="1"/>
    <col min="11266" max="11266" width="15.1640625" customWidth="1"/>
    <col min="11267" max="11267" width="2" customWidth="1"/>
    <col min="11268" max="11268" width="15.83203125" customWidth="1"/>
    <col min="11269" max="11269" width="2.33203125" customWidth="1"/>
    <col min="11270" max="11270" width="15.1640625" customWidth="1"/>
    <col min="11271" max="11271" width="4.1640625" customWidth="1"/>
    <col min="11272" max="11272" width="15.1640625" customWidth="1"/>
    <col min="11273" max="11273" width="4.1640625" customWidth="1"/>
    <col min="11274" max="11274" width="12" customWidth="1"/>
    <col min="11519" max="11519" width="52.33203125" customWidth="1"/>
    <col min="11520" max="11520" width="17.5" customWidth="1"/>
    <col min="11521" max="11521" width="1.83203125" customWidth="1"/>
    <col min="11522" max="11522" width="15.1640625" customWidth="1"/>
    <col min="11523" max="11523" width="2" customWidth="1"/>
    <col min="11524" max="11524" width="15.83203125" customWidth="1"/>
    <col min="11525" max="11525" width="2.33203125" customWidth="1"/>
    <col min="11526" max="11526" width="15.1640625" customWidth="1"/>
    <col min="11527" max="11527" width="4.1640625" customWidth="1"/>
    <col min="11528" max="11528" width="15.1640625" customWidth="1"/>
    <col min="11529" max="11529" width="4.1640625" customWidth="1"/>
    <col min="11530" max="11530" width="12" customWidth="1"/>
    <col min="11775" max="11775" width="52.33203125" customWidth="1"/>
    <col min="11776" max="11776" width="17.5" customWidth="1"/>
    <col min="11777" max="11777" width="1.83203125" customWidth="1"/>
    <col min="11778" max="11778" width="15.1640625" customWidth="1"/>
    <col min="11779" max="11779" width="2" customWidth="1"/>
    <col min="11780" max="11780" width="15.83203125" customWidth="1"/>
    <col min="11781" max="11781" width="2.33203125" customWidth="1"/>
    <col min="11782" max="11782" width="15.1640625" customWidth="1"/>
    <col min="11783" max="11783" width="4.1640625" customWidth="1"/>
    <col min="11784" max="11784" width="15.1640625" customWidth="1"/>
    <col min="11785" max="11785" width="4.1640625" customWidth="1"/>
    <col min="11786" max="11786" width="12" customWidth="1"/>
    <col min="12031" max="12031" width="52.33203125" customWidth="1"/>
    <col min="12032" max="12032" width="17.5" customWidth="1"/>
    <col min="12033" max="12033" width="1.83203125" customWidth="1"/>
    <col min="12034" max="12034" width="15.1640625" customWidth="1"/>
    <col min="12035" max="12035" width="2" customWidth="1"/>
    <col min="12036" max="12036" width="15.83203125" customWidth="1"/>
    <col min="12037" max="12037" width="2.33203125" customWidth="1"/>
    <col min="12038" max="12038" width="15.1640625" customWidth="1"/>
    <col min="12039" max="12039" width="4.1640625" customWidth="1"/>
    <col min="12040" max="12040" width="15.1640625" customWidth="1"/>
    <col min="12041" max="12041" width="4.1640625" customWidth="1"/>
    <col min="12042" max="12042" width="12" customWidth="1"/>
    <col min="12287" max="12287" width="52.33203125" customWidth="1"/>
    <col min="12288" max="12288" width="17.5" customWidth="1"/>
    <col min="12289" max="12289" width="1.83203125" customWidth="1"/>
    <col min="12290" max="12290" width="15.1640625" customWidth="1"/>
    <col min="12291" max="12291" width="2" customWidth="1"/>
    <col min="12292" max="12292" width="15.83203125" customWidth="1"/>
    <col min="12293" max="12293" width="2.33203125" customWidth="1"/>
    <col min="12294" max="12294" width="15.1640625" customWidth="1"/>
    <col min="12295" max="12295" width="4.1640625" customWidth="1"/>
    <col min="12296" max="12296" width="15.1640625" customWidth="1"/>
    <col min="12297" max="12297" width="4.1640625" customWidth="1"/>
    <col min="12298" max="12298" width="12" customWidth="1"/>
    <col min="12543" max="12543" width="52.33203125" customWidth="1"/>
    <col min="12544" max="12544" width="17.5" customWidth="1"/>
    <col min="12545" max="12545" width="1.83203125" customWidth="1"/>
    <col min="12546" max="12546" width="15.1640625" customWidth="1"/>
    <col min="12547" max="12547" width="2" customWidth="1"/>
    <col min="12548" max="12548" width="15.83203125" customWidth="1"/>
    <col min="12549" max="12549" width="2.33203125" customWidth="1"/>
    <col min="12550" max="12550" width="15.1640625" customWidth="1"/>
    <col min="12551" max="12551" width="4.1640625" customWidth="1"/>
    <col min="12552" max="12552" width="15.1640625" customWidth="1"/>
    <col min="12553" max="12553" width="4.1640625" customWidth="1"/>
    <col min="12554" max="12554" width="12" customWidth="1"/>
    <col min="12799" max="12799" width="52.33203125" customWidth="1"/>
    <col min="12800" max="12800" width="17.5" customWidth="1"/>
    <col min="12801" max="12801" width="1.83203125" customWidth="1"/>
    <col min="12802" max="12802" width="15.1640625" customWidth="1"/>
    <col min="12803" max="12803" width="2" customWidth="1"/>
    <col min="12804" max="12804" width="15.83203125" customWidth="1"/>
    <col min="12805" max="12805" width="2.33203125" customWidth="1"/>
    <col min="12806" max="12806" width="15.1640625" customWidth="1"/>
    <col min="12807" max="12807" width="4.1640625" customWidth="1"/>
    <col min="12808" max="12808" width="15.1640625" customWidth="1"/>
    <col min="12809" max="12809" width="4.1640625" customWidth="1"/>
    <col min="12810" max="12810" width="12" customWidth="1"/>
    <col min="13055" max="13055" width="52.33203125" customWidth="1"/>
    <col min="13056" max="13056" width="17.5" customWidth="1"/>
    <col min="13057" max="13057" width="1.83203125" customWidth="1"/>
    <col min="13058" max="13058" width="15.1640625" customWidth="1"/>
    <col min="13059" max="13059" width="2" customWidth="1"/>
    <col min="13060" max="13060" width="15.83203125" customWidth="1"/>
    <col min="13061" max="13061" width="2.33203125" customWidth="1"/>
    <col min="13062" max="13062" width="15.1640625" customWidth="1"/>
    <col min="13063" max="13063" width="4.1640625" customWidth="1"/>
    <col min="13064" max="13064" width="15.1640625" customWidth="1"/>
    <col min="13065" max="13065" width="4.1640625" customWidth="1"/>
    <col min="13066" max="13066" width="12" customWidth="1"/>
    <col min="13311" max="13311" width="52.33203125" customWidth="1"/>
    <col min="13312" max="13312" width="17.5" customWidth="1"/>
    <col min="13313" max="13313" width="1.83203125" customWidth="1"/>
    <col min="13314" max="13314" width="15.1640625" customWidth="1"/>
    <col min="13315" max="13315" width="2" customWidth="1"/>
    <col min="13316" max="13316" width="15.83203125" customWidth="1"/>
    <col min="13317" max="13317" width="2.33203125" customWidth="1"/>
    <col min="13318" max="13318" width="15.1640625" customWidth="1"/>
    <col min="13319" max="13319" width="4.1640625" customWidth="1"/>
    <col min="13320" max="13320" width="15.1640625" customWidth="1"/>
    <col min="13321" max="13321" width="4.1640625" customWidth="1"/>
    <col min="13322" max="13322" width="12" customWidth="1"/>
    <col min="13567" max="13567" width="52.33203125" customWidth="1"/>
    <col min="13568" max="13568" width="17.5" customWidth="1"/>
    <col min="13569" max="13569" width="1.83203125" customWidth="1"/>
    <col min="13570" max="13570" width="15.1640625" customWidth="1"/>
    <col min="13571" max="13571" width="2" customWidth="1"/>
    <col min="13572" max="13572" width="15.83203125" customWidth="1"/>
    <col min="13573" max="13573" width="2.33203125" customWidth="1"/>
    <col min="13574" max="13574" width="15.1640625" customWidth="1"/>
    <col min="13575" max="13575" width="4.1640625" customWidth="1"/>
    <col min="13576" max="13576" width="15.1640625" customWidth="1"/>
    <col min="13577" max="13577" width="4.1640625" customWidth="1"/>
    <col min="13578" max="13578" width="12" customWidth="1"/>
    <col min="13823" max="13823" width="52.33203125" customWidth="1"/>
    <col min="13824" max="13824" width="17.5" customWidth="1"/>
    <col min="13825" max="13825" width="1.83203125" customWidth="1"/>
    <col min="13826" max="13826" width="15.1640625" customWidth="1"/>
    <col min="13827" max="13827" width="2" customWidth="1"/>
    <col min="13828" max="13828" width="15.83203125" customWidth="1"/>
    <col min="13829" max="13829" width="2.33203125" customWidth="1"/>
    <col min="13830" max="13830" width="15.1640625" customWidth="1"/>
    <col min="13831" max="13831" width="4.1640625" customWidth="1"/>
    <col min="13832" max="13832" width="15.1640625" customWidth="1"/>
    <col min="13833" max="13833" width="4.1640625" customWidth="1"/>
    <col min="13834" max="13834" width="12" customWidth="1"/>
    <col min="14079" max="14079" width="52.33203125" customWidth="1"/>
    <col min="14080" max="14080" width="17.5" customWidth="1"/>
    <col min="14081" max="14081" width="1.83203125" customWidth="1"/>
    <col min="14082" max="14082" width="15.1640625" customWidth="1"/>
    <col min="14083" max="14083" width="2" customWidth="1"/>
    <col min="14084" max="14084" width="15.83203125" customWidth="1"/>
    <col min="14085" max="14085" width="2.33203125" customWidth="1"/>
    <col min="14086" max="14086" width="15.1640625" customWidth="1"/>
    <col min="14087" max="14087" width="4.1640625" customWidth="1"/>
    <col min="14088" max="14088" width="15.1640625" customWidth="1"/>
    <col min="14089" max="14089" width="4.1640625" customWidth="1"/>
    <col min="14090" max="14090" width="12" customWidth="1"/>
    <col min="14335" max="14335" width="52.33203125" customWidth="1"/>
    <col min="14336" max="14336" width="17.5" customWidth="1"/>
    <col min="14337" max="14337" width="1.83203125" customWidth="1"/>
    <col min="14338" max="14338" width="15.1640625" customWidth="1"/>
    <col min="14339" max="14339" width="2" customWidth="1"/>
    <col min="14340" max="14340" width="15.83203125" customWidth="1"/>
    <col min="14341" max="14341" width="2.33203125" customWidth="1"/>
    <col min="14342" max="14342" width="15.1640625" customWidth="1"/>
    <col min="14343" max="14343" width="4.1640625" customWidth="1"/>
    <col min="14344" max="14344" width="15.1640625" customWidth="1"/>
    <col min="14345" max="14345" width="4.1640625" customWidth="1"/>
    <col min="14346" max="14346" width="12" customWidth="1"/>
    <col min="14591" max="14591" width="52.33203125" customWidth="1"/>
    <col min="14592" max="14592" width="17.5" customWidth="1"/>
    <col min="14593" max="14593" width="1.83203125" customWidth="1"/>
    <col min="14594" max="14594" width="15.1640625" customWidth="1"/>
    <col min="14595" max="14595" width="2" customWidth="1"/>
    <col min="14596" max="14596" width="15.83203125" customWidth="1"/>
    <col min="14597" max="14597" width="2.33203125" customWidth="1"/>
    <col min="14598" max="14598" width="15.1640625" customWidth="1"/>
    <col min="14599" max="14599" width="4.1640625" customWidth="1"/>
    <col min="14600" max="14600" width="15.1640625" customWidth="1"/>
    <col min="14601" max="14601" width="4.1640625" customWidth="1"/>
    <col min="14602" max="14602" width="12" customWidth="1"/>
    <col min="14847" max="14847" width="52.33203125" customWidth="1"/>
    <col min="14848" max="14848" width="17.5" customWidth="1"/>
    <col min="14849" max="14849" width="1.83203125" customWidth="1"/>
    <col min="14850" max="14850" width="15.1640625" customWidth="1"/>
    <col min="14851" max="14851" width="2" customWidth="1"/>
    <col min="14852" max="14852" width="15.83203125" customWidth="1"/>
    <col min="14853" max="14853" width="2.33203125" customWidth="1"/>
    <col min="14854" max="14854" width="15.1640625" customWidth="1"/>
    <col min="14855" max="14855" width="4.1640625" customWidth="1"/>
    <col min="14856" max="14856" width="15.1640625" customWidth="1"/>
    <col min="14857" max="14857" width="4.1640625" customWidth="1"/>
    <col min="14858" max="14858" width="12" customWidth="1"/>
    <col min="15103" max="15103" width="52.33203125" customWidth="1"/>
    <col min="15104" max="15104" width="17.5" customWidth="1"/>
    <col min="15105" max="15105" width="1.83203125" customWidth="1"/>
    <col min="15106" max="15106" width="15.1640625" customWidth="1"/>
    <col min="15107" max="15107" width="2" customWidth="1"/>
    <col min="15108" max="15108" width="15.83203125" customWidth="1"/>
    <col min="15109" max="15109" width="2.33203125" customWidth="1"/>
    <col min="15110" max="15110" width="15.1640625" customWidth="1"/>
    <col min="15111" max="15111" width="4.1640625" customWidth="1"/>
    <col min="15112" max="15112" width="15.1640625" customWidth="1"/>
    <col min="15113" max="15113" width="4.1640625" customWidth="1"/>
    <col min="15114" max="15114" width="12" customWidth="1"/>
    <col min="15359" max="15359" width="52.33203125" customWidth="1"/>
    <col min="15360" max="15360" width="17.5" customWidth="1"/>
    <col min="15361" max="15361" width="1.83203125" customWidth="1"/>
    <col min="15362" max="15362" width="15.1640625" customWidth="1"/>
    <col min="15363" max="15363" width="2" customWidth="1"/>
    <col min="15364" max="15364" width="15.83203125" customWidth="1"/>
    <col min="15365" max="15365" width="2.33203125" customWidth="1"/>
    <col min="15366" max="15366" width="15.1640625" customWidth="1"/>
    <col min="15367" max="15367" width="4.1640625" customWidth="1"/>
    <col min="15368" max="15368" width="15.1640625" customWidth="1"/>
    <col min="15369" max="15369" width="4.1640625" customWidth="1"/>
    <col min="15370" max="15370" width="12" customWidth="1"/>
    <col min="15615" max="15615" width="52.33203125" customWidth="1"/>
    <col min="15616" max="15616" width="17.5" customWidth="1"/>
    <col min="15617" max="15617" width="1.83203125" customWidth="1"/>
    <col min="15618" max="15618" width="15.1640625" customWidth="1"/>
    <col min="15619" max="15619" width="2" customWidth="1"/>
    <col min="15620" max="15620" width="15.83203125" customWidth="1"/>
    <col min="15621" max="15621" width="2.33203125" customWidth="1"/>
    <col min="15622" max="15622" width="15.1640625" customWidth="1"/>
    <col min="15623" max="15623" width="4.1640625" customWidth="1"/>
    <col min="15624" max="15624" width="15.1640625" customWidth="1"/>
    <col min="15625" max="15625" width="4.1640625" customWidth="1"/>
    <col min="15626" max="15626" width="12" customWidth="1"/>
    <col min="15871" max="15871" width="52.33203125" customWidth="1"/>
    <col min="15872" max="15872" width="17.5" customWidth="1"/>
    <col min="15873" max="15873" width="1.83203125" customWidth="1"/>
    <col min="15874" max="15874" width="15.1640625" customWidth="1"/>
    <col min="15875" max="15875" width="2" customWidth="1"/>
    <col min="15876" max="15876" width="15.83203125" customWidth="1"/>
    <col min="15877" max="15877" width="2.33203125" customWidth="1"/>
    <col min="15878" max="15878" width="15.1640625" customWidth="1"/>
    <col min="15879" max="15879" width="4.1640625" customWidth="1"/>
    <col min="15880" max="15880" width="15.1640625" customWidth="1"/>
    <col min="15881" max="15881" width="4.1640625" customWidth="1"/>
    <col min="15882" max="15882" width="12" customWidth="1"/>
    <col min="16127" max="16127" width="52.33203125" customWidth="1"/>
    <col min="16128" max="16128" width="17.5" customWidth="1"/>
    <col min="16129" max="16129" width="1.83203125" customWidth="1"/>
    <col min="16130" max="16130" width="15.1640625" customWidth="1"/>
    <col min="16131" max="16131" width="2" customWidth="1"/>
    <col min="16132" max="16132" width="15.83203125" customWidth="1"/>
    <col min="16133" max="16133" width="2.33203125" customWidth="1"/>
    <col min="16134" max="16134" width="15.1640625" customWidth="1"/>
    <col min="16135" max="16135" width="4.1640625" customWidth="1"/>
    <col min="16136" max="16136" width="15.1640625" customWidth="1"/>
    <col min="16137" max="16137" width="4.1640625" customWidth="1"/>
    <col min="16138" max="16138" width="12" customWidth="1"/>
  </cols>
  <sheetData>
    <row r="1" spans="1:28" ht="20.25" x14ac:dyDescent="0.3">
      <c r="A1" s="1" t="s">
        <v>28</v>
      </c>
      <c r="D1" s="2"/>
      <c r="F1" s="3"/>
      <c r="H1" s="4" t="s">
        <v>0</v>
      </c>
      <c r="I1" s="5" t="s">
        <v>0</v>
      </c>
      <c r="J1" s="5" t="s">
        <v>0</v>
      </c>
    </row>
    <row r="2" spans="1:28" ht="18.75" x14ac:dyDescent="0.3">
      <c r="A2" s="1" t="s">
        <v>1</v>
      </c>
      <c r="H2" s="6"/>
    </row>
    <row r="3" spans="1:28" ht="18.75" x14ac:dyDescent="0.3">
      <c r="A3" s="1" t="s">
        <v>29</v>
      </c>
      <c r="H3" s="7"/>
    </row>
    <row r="4" spans="1:28" ht="22.5" customHeight="1" x14ac:dyDescent="0.2">
      <c r="D4" s="8"/>
      <c r="L4" s="9"/>
    </row>
    <row r="5" spans="1:28" ht="14.25" x14ac:dyDescent="0.2">
      <c r="A5" s="8"/>
      <c r="B5" s="10" t="s">
        <v>2</v>
      </c>
      <c r="D5" s="10" t="s">
        <v>3</v>
      </c>
      <c r="F5" s="10" t="s">
        <v>4</v>
      </c>
      <c r="G5" s="11"/>
      <c r="H5" s="10" t="s">
        <v>16</v>
      </c>
      <c r="I5" s="11"/>
      <c r="J5" s="10" t="s">
        <v>17</v>
      </c>
      <c r="K5" s="18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2.75" x14ac:dyDescent="0.2">
      <c r="A6" s="11" t="s">
        <v>5</v>
      </c>
      <c r="B6" s="12">
        <v>841447</v>
      </c>
      <c r="D6" s="12">
        <v>853397</v>
      </c>
      <c r="F6" s="12">
        <v>837729</v>
      </c>
      <c r="G6" s="11"/>
      <c r="H6" s="12">
        <v>806899</v>
      </c>
      <c r="I6" s="11"/>
      <c r="J6" s="12">
        <v>757106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12.75" x14ac:dyDescent="0.2">
      <c r="A7" s="11" t="s">
        <v>6</v>
      </c>
      <c r="B7" s="13">
        <v>0.439</v>
      </c>
      <c r="D7" s="13">
        <v>0.442</v>
      </c>
      <c r="F7" s="13">
        <v>0.439</v>
      </c>
      <c r="G7" s="11"/>
      <c r="H7" s="13">
        <v>0.43099999999999999</v>
      </c>
      <c r="I7" s="11"/>
      <c r="J7" s="13">
        <v>0.42299999999999999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12.75" x14ac:dyDescent="0.2">
      <c r="A8" s="11" t="s">
        <v>7</v>
      </c>
      <c r="B8" s="14">
        <v>1052264056</v>
      </c>
      <c r="D8" s="14">
        <v>1069936998</v>
      </c>
      <c r="F8" s="14">
        <v>1045431146</v>
      </c>
      <c r="G8" s="11"/>
      <c r="H8" s="14">
        <v>995873634</v>
      </c>
      <c r="I8" s="11"/>
      <c r="J8" s="14">
        <v>944193331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12.75" x14ac:dyDescent="0.2">
      <c r="A9" s="11" t="s">
        <v>8</v>
      </c>
      <c r="B9" s="12">
        <v>158349</v>
      </c>
      <c r="C9" s="15"/>
      <c r="D9" s="12">
        <v>140973</v>
      </c>
      <c r="E9" s="15"/>
      <c r="F9" s="12">
        <v>136563</v>
      </c>
      <c r="G9" s="11"/>
      <c r="H9" s="12">
        <v>128399</v>
      </c>
      <c r="I9" s="11"/>
      <c r="J9" s="12">
        <v>107057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12.75" x14ac:dyDescent="0.2">
      <c r="A10" s="11" t="s">
        <v>9</v>
      </c>
      <c r="B10" s="12">
        <v>65960</v>
      </c>
      <c r="C10" s="12"/>
      <c r="D10" s="12">
        <v>67639</v>
      </c>
      <c r="E10" s="12"/>
      <c r="F10" s="12">
        <v>65777</v>
      </c>
      <c r="G10" s="11"/>
      <c r="H10" s="12">
        <v>59119</v>
      </c>
      <c r="I10" s="11"/>
      <c r="J10" s="12">
        <v>51908</v>
      </c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12.75" x14ac:dyDescent="0.2">
      <c r="A11" s="11" t="s">
        <v>10</v>
      </c>
      <c r="B11" s="12">
        <v>145365</v>
      </c>
      <c r="C11" s="15"/>
      <c r="D11" s="12">
        <v>168595</v>
      </c>
      <c r="E11" s="15"/>
      <c r="F11" s="12">
        <v>165492</v>
      </c>
      <c r="G11" s="11"/>
      <c r="H11" s="12">
        <v>160095</v>
      </c>
      <c r="I11" s="11"/>
      <c r="J11" s="12">
        <v>161546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12.75" x14ac:dyDescent="0.2">
      <c r="A12" s="11" t="s">
        <v>11</v>
      </c>
      <c r="B12" s="12">
        <v>369674</v>
      </c>
      <c r="C12" s="15"/>
      <c r="D12" s="12">
        <v>377207</v>
      </c>
      <c r="E12" s="15"/>
      <c r="F12" s="12">
        <v>367832</v>
      </c>
      <c r="G12" s="11"/>
      <c r="H12" s="12">
        <v>347613</v>
      </c>
      <c r="I12" s="11"/>
      <c r="J12" s="12">
        <v>320511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12.75" x14ac:dyDescent="0.2">
      <c r="A13" s="11" t="s">
        <v>12</v>
      </c>
      <c r="B13" s="13">
        <f>158349/369674</f>
        <v>0.42834767930663231</v>
      </c>
      <c r="D13" s="13">
        <v>0.374</v>
      </c>
      <c r="F13" s="13">
        <v>0.371</v>
      </c>
      <c r="G13" s="11"/>
      <c r="H13" s="13">
        <v>0.36899999999999999</v>
      </c>
      <c r="I13" s="11"/>
      <c r="J13" s="13">
        <v>0.33400000000000002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12.75" x14ac:dyDescent="0.2">
      <c r="A14" s="11" t="s">
        <v>13</v>
      </c>
      <c r="B14" s="14">
        <v>2599.3505547872105</v>
      </c>
      <c r="D14" s="14">
        <v>2630</v>
      </c>
      <c r="F14" s="14">
        <v>2725</v>
      </c>
      <c r="G14" s="11"/>
      <c r="H14" s="14">
        <v>2782</v>
      </c>
      <c r="I14" s="11"/>
      <c r="J14" s="14">
        <f>319817312/107057</f>
        <v>2987.3554461641929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12.75" x14ac:dyDescent="0.2">
      <c r="A15" s="11" t="s">
        <v>32</v>
      </c>
      <c r="B15" s="14">
        <v>4720</v>
      </c>
      <c r="D15" s="14">
        <v>4720</v>
      </c>
      <c r="F15" s="14">
        <v>4720</v>
      </c>
      <c r="G15" s="11"/>
      <c r="H15" s="14">
        <v>4720</v>
      </c>
      <c r="I15" s="11"/>
      <c r="J15" s="14">
        <v>4720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12.75" x14ac:dyDescent="0.2">
      <c r="A16" s="11" t="s">
        <v>14</v>
      </c>
      <c r="B16" s="14">
        <v>411604561</v>
      </c>
      <c r="D16" s="14">
        <v>370779466</v>
      </c>
      <c r="F16" s="14">
        <v>372188695</v>
      </c>
      <c r="G16" s="11"/>
      <c r="H16" s="14">
        <v>357158718</v>
      </c>
      <c r="I16" s="11"/>
      <c r="J16" s="14">
        <v>319817312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2.75" x14ac:dyDescent="0.2">
      <c r="A17" s="11" t="s">
        <v>15</v>
      </c>
      <c r="B17" s="13">
        <v>0.97899999999999998</v>
      </c>
      <c r="D17" s="13">
        <f>D16/371300000</f>
        <v>0.99859807702666303</v>
      </c>
      <c r="F17" s="13">
        <v>0.997</v>
      </c>
      <c r="G17" s="11"/>
      <c r="H17" s="13">
        <v>0.999</v>
      </c>
      <c r="I17" s="11"/>
      <c r="J17" s="13">
        <v>0.997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12.75" x14ac:dyDescent="0.2">
      <c r="A18" s="11"/>
      <c r="B18" s="11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14.25" x14ac:dyDescent="0.2">
      <c r="A19" s="8"/>
      <c r="B19" s="10" t="s">
        <v>18</v>
      </c>
      <c r="C19" s="18"/>
      <c r="D19" s="10" t="s">
        <v>19</v>
      </c>
      <c r="E19" s="18"/>
      <c r="F19" s="10" t="s">
        <v>20</v>
      </c>
      <c r="G19" s="16"/>
      <c r="H19" s="10" t="s">
        <v>21</v>
      </c>
      <c r="I19" s="16"/>
      <c r="J19" s="10" t="s">
        <v>30</v>
      </c>
      <c r="K19" s="18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12.75" x14ac:dyDescent="0.2">
      <c r="A20" s="11" t="s">
        <v>5</v>
      </c>
      <c r="B20" s="12">
        <v>708408</v>
      </c>
      <c r="C20" s="12"/>
      <c r="D20" s="12">
        <v>713280</v>
      </c>
      <c r="E20" s="12"/>
      <c r="F20" s="12">
        <v>698684</v>
      </c>
      <c r="G20" s="11"/>
      <c r="H20" s="12">
        <v>679391</v>
      </c>
      <c r="I20" s="11"/>
      <c r="J20" s="12">
        <v>668804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12.75" x14ac:dyDescent="0.2">
      <c r="A21" s="11" t="s">
        <v>6</v>
      </c>
      <c r="B21" s="13">
        <v>0.40899999999999997</v>
      </c>
      <c r="C21" s="13"/>
      <c r="D21" s="13">
        <f>D26/D20</f>
        <v>0.42200117765814266</v>
      </c>
      <c r="E21" s="13"/>
      <c r="F21" s="13">
        <f>F26/F20</f>
        <v>0.41036004831941192</v>
      </c>
      <c r="G21" s="11"/>
      <c r="H21" s="13">
        <f>H26/H20</f>
        <v>0.39356276429920328</v>
      </c>
      <c r="I21" s="11"/>
      <c r="J21" s="13">
        <f>J26/J20</f>
        <v>0.3710220034569171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12.75" x14ac:dyDescent="0.2">
      <c r="A22" s="11" t="s">
        <v>7</v>
      </c>
      <c r="B22" s="14">
        <v>862133280</v>
      </c>
      <c r="C22" s="14"/>
      <c r="D22" s="14">
        <v>972977751</v>
      </c>
      <c r="E22" s="14"/>
      <c r="F22" s="14">
        <v>933017204</v>
      </c>
      <c r="G22" s="11"/>
      <c r="H22" s="14">
        <v>942694190</v>
      </c>
      <c r="I22" s="11"/>
      <c r="J22" s="14">
        <v>894040280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12.75" x14ac:dyDescent="0.2">
      <c r="A23" s="11" t="s">
        <v>8</v>
      </c>
      <c r="B23" s="12">
        <v>121579</v>
      </c>
      <c r="C23" s="12"/>
      <c r="D23" s="12">
        <v>129517</v>
      </c>
      <c r="E23" s="12"/>
      <c r="F23" s="12">
        <v>128865</v>
      </c>
      <c r="G23" s="11"/>
      <c r="H23" s="12">
        <v>138921</v>
      </c>
      <c r="I23" s="11"/>
      <c r="J23" s="12">
        <v>139917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12.75" x14ac:dyDescent="0.2">
      <c r="A24" s="11" t="s">
        <v>9</v>
      </c>
      <c r="B24" s="12">
        <v>63924</v>
      </c>
      <c r="C24" s="12"/>
      <c r="D24" s="12">
        <v>73942</v>
      </c>
      <c r="E24" s="12"/>
      <c r="F24" s="12">
        <f>203913-128865</f>
        <v>75048</v>
      </c>
      <c r="G24" s="11"/>
      <c r="H24" s="12">
        <v>75561</v>
      </c>
      <c r="I24" s="11"/>
      <c r="J24" s="12">
        <v>82398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12.75" x14ac:dyDescent="0.2">
      <c r="A25" s="11" t="s">
        <v>22</v>
      </c>
      <c r="B25" s="12">
        <v>104588</v>
      </c>
      <c r="C25" s="12"/>
      <c r="D25" s="12">
        <v>97546</v>
      </c>
      <c r="E25" s="12"/>
      <c r="F25" s="12">
        <v>82799</v>
      </c>
      <c r="G25" s="12"/>
      <c r="H25" s="12">
        <v>52901</v>
      </c>
      <c r="I25" s="12"/>
      <c r="J25" s="12">
        <v>25826</v>
      </c>
      <c r="K25" s="11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12.75" x14ac:dyDescent="0.2">
      <c r="A26" s="11" t="s">
        <v>11</v>
      </c>
      <c r="B26" s="12">
        <v>290091</v>
      </c>
      <c r="C26" s="12"/>
      <c r="D26" s="12">
        <v>301005</v>
      </c>
      <c r="E26" s="12"/>
      <c r="F26" s="12">
        <v>286712</v>
      </c>
      <c r="G26" s="11"/>
      <c r="H26" s="12">
        <v>267383</v>
      </c>
      <c r="I26" s="11"/>
      <c r="J26" s="12">
        <v>248141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12.75" x14ac:dyDescent="0.2">
      <c r="A27" s="11" t="s">
        <v>12</v>
      </c>
      <c r="B27" s="13">
        <v>0.41899999999999998</v>
      </c>
      <c r="C27" s="13"/>
      <c r="D27" s="13">
        <f>D23/D26</f>
        <v>0.43028188900516601</v>
      </c>
      <c r="E27" s="13"/>
      <c r="F27" s="13">
        <f>F23/F26</f>
        <v>0.44945799268952819</v>
      </c>
      <c r="G27" s="11"/>
      <c r="H27" s="13">
        <f>H23/H26</f>
        <v>0.51955808708855833</v>
      </c>
      <c r="I27" s="11"/>
      <c r="J27" s="13">
        <f>J23/J26</f>
        <v>0.56386086942504465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12.75" x14ac:dyDescent="0.2">
      <c r="A28" s="11" t="s">
        <v>13</v>
      </c>
      <c r="B28" s="14">
        <v>2850</v>
      </c>
      <c r="C28" s="14"/>
      <c r="D28" s="14">
        <f>D30/D23</f>
        <v>3030.3121983986657</v>
      </c>
      <c r="E28" s="14"/>
      <c r="F28" s="14">
        <v>3044</v>
      </c>
      <c r="G28" s="11"/>
      <c r="H28" s="14">
        <v>3188</v>
      </c>
      <c r="I28" s="11"/>
      <c r="J28" s="14">
        <v>3149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12.75" x14ac:dyDescent="0.2">
      <c r="A29" s="11" t="s">
        <v>32</v>
      </c>
      <c r="B29" s="14">
        <v>4720</v>
      </c>
      <c r="C29" s="14"/>
      <c r="D29" s="14">
        <v>4869</v>
      </c>
      <c r="E29" s="14"/>
      <c r="F29" s="14">
        <v>4869</v>
      </c>
      <c r="G29" s="11"/>
      <c r="H29" s="14">
        <v>5340</v>
      </c>
      <c r="I29" s="11"/>
      <c r="J29" s="14">
        <v>5340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12.75" x14ac:dyDescent="0.2">
      <c r="A30" s="11" t="s">
        <v>14</v>
      </c>
      <c r="B30" s="14">
        <v>346443191</v>
      </c>
      <c r="C30" s="14"/>
      <c r="D30" s="14">
        <v>392476945</v>
      </c>
      <c r="E30" s="14"/>
      <c r="F30" s="14">
        <v>392242956</v>
      </c>
      <c r="G30" s="11"/>
      <c r="H30" s="14">
        <v>442869089</v>
      </c>
      <c r="I30" s="11"/>
      <c r="J30" s="14">
        <v>440580526</v>
      </c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12.75" x14ac:dyDescent="0.2">
      <c r="A31" s="11" t="s">
        <v>15</v>
      </c>
      <c r="B31" s="13">
        <f>B30/(364856300*0.98)</f>
        <v>0.96891148708157604</v>
      </c>
      <c r="C31" s="13"/>
      <c r="D31" s="13">
        <f>392.5/(401.3*0.98)</f>
        <v>0.99803190650793083</v>
      </c>
      <c r="E31" s="13"/>
      <c r="F31" s="13">
        <f>392.2/(401.3*0.98)</f>
        <v>0.99726907957302036</v>
      </c>
      <c r="G31" s="11"/>
      <c r="H31" s="13">
        <f>392.2/(401.3*0.98)</f>
        <v>0.99726907957302036</v>
      </c>
      <c r="I31" s="11"/>
      <c r="J31" s="13">
        <f>440.6/(451.3*0.98)</f>
        <v>0.99621501603078644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12.7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13.5" x14ac:dyDescent="0.2">
      <c r="A33" s="17" t="s">
        <v>23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13.5" x14ac:dyDescent="0.2">
      <c r="A34" s="17" t="s">
        <v>24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13.5" x14ac:dyDescent="0.2">
      <c r="A35" s="17" t="s">
        <v>25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13.5" x14ac:dyDescent="0.2">
      <c r="A36" s="17" t="s">
        <v>26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13.5" x14ac:dyDescent="0.2">
      <c r="A37" s="17" t="s">
        <v>27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12.75" x14ac:dyDescent="0.2">
      <c r="A38" s="17" t="s">
        <v>31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12.7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12.75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12.75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12.75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2.7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12.7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12.7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12.7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</sheetData>
  <printOptions horizontalCentered="1"/>
  <pageMargins left="1" right="1" top="0.7" bottom="0" header="0.5" footer="0.5"/>
  <pageSetup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 2.0a MAP Hist Sum</vt:lpstr>
      <vt:lpstr>' T 2.0a MAP Hist Sum'!Print_Area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2022-01-03T18:29:08Z</cp:lastPrinted>
  <dcterms:created xsi:type="dcterms:W3CDTF">2020-11-10T19:38:01Z</dcterms:created>
  <dcterms:modified xsi:type="dcterms:W3CDTF">2022-01-03T23:45:06Z</dcterms:modified>
</cp:coreProperties>
</file>