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hared\CollegeZone\e-library\No. 15 RPPA\2019 Data Book\"/>
    </mc:Choice>
  </mc:AlternateContent>
  <xr:revisionPtr revIDLastSave="0" documentId="8_{C3FD63A8-508F-4D4F-9CD1-97C9132F97CF}" xr6:coauthVersionLast="41" xr6:coauthVersionMax="41" xr10:uidLastSave="{00000000-0000-0000-0000-000000000000}"/>
  <bookViews>
    <workbookView xWindow="-20055" yWindow="1830" windowWidth="18945" windowHeight="9900" xr2:uid="{CFBD05BB-60D0-45D4-B7B3-2C1EF76DD29F}"/>
  </bookViews>
  <sheets>
    <sheet name="T 2.3b Payout by Institution" sheetId="1" r:id="rId1"/>
  </sheets>
  <definedNames>
    <definedName name="_xlnm.Print_Area" localSheetId="0">'T 2.3b Payout by Institution'!$A$1:$Q$191</definedName>
    <definedName name="T_1.0_pg_1">#REF!</definedName>
    <definedName name="T_1.0_pg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87" i="1" l="1"/>
  <c r="P187" i="1"/>
  <c r="K187" i="1"/>
  <c r="J187" i="1"/>
  <c r="H187" i="1"/>
  <c r="G187" i="1"/>
  <c r="E187" i="1"/>
  <c r="D187" i="1"/>
  <c r="M187" i="1"/>
  <c r="Q167" i="1"/>
  <c r="P167" i="1"/>
  <c r="N167" i="1"/>
  <c r="M167" i="1"/>
  <c r="K167" i="1"/>
  <c r="J167" i="1"/>
  <c r="H167" i="1"/>
  <c r="G167" i="1"/>
  <c r="E167" i="1"/>
  <c r="D167" i="1"/>
  <c r="Q87" i="1"/>
  <c r="P87" i="1"/>
  <c r="N87" i="1"/>
  <c r="M87" i="1"/>
  <c r="J87" i="1"/>
  <c r="H87" i="1"/>
  <c r="G87" i="1"/>
  <c r="E87" i="1"/>
  <c r="D87" i="1"/>
  <c r="K82" i="1"/>
  <c r="K87" i="1" s="1"/>
  <c r="Q23" i="1"/>
  <c r="P23" i="1"/>
  <c r="M23" i="1"/>
  <c r="K23" i="1"/>
  <c r="J23" i="1"/>
  <c r="H23" i="1"/>
  <c r="G23" i="1"/>
  <c r="E23" i="1"/>
  <c r="D23" i="1"/>
  <c r="E189" i="1" l="1"/>
  <c r="G189" i="1"/>
  <c r="K189" i="1"/>
  <c r="P189" i="1"/>
  <c r="M189" i="1"/>
  <c r="H189" i="1"/>
  <c r="Q189" i="1"/>
  <c r="N189" i="1"/>
  <c r="D189" i="1"/>
  <c r="J189" i="1"/>
</calcChain>
</file>

<file path=xl/sharedStrings.xml><?xml version="1.0" encoding="utf-8"?>
<sst xmlns="http://schemas.openxmlformats.org/spreadsheetml/2006/main" count="386" uniqueCount="255">
  <si>
    <t>Table 2.3b of the 2019 ISAC Data Book</t>
  </si>
  <si>
    <t xml:space="preserve"> </t>
  </si>
  <si>
    <t>Summary of MAP Awards and Payout by Institution</t>
  </si>
  <si>
    <t>FY2015-FY2019</t>
  </si>
  <si>
    <t>Public 4-Year</t>
  </si>
  <si>
    <t>MAP</t>
  </si>
  <si>
    <t>2014-2015</t>
  </si>
  <si>
    <t>2015-2016</t>
  </si>
  <si>
    <t>2016-2017</t>
  </si>
  <si>
    <t>2017-2018</t>
  </si>
  <si>
    <t>2018-2019</t>
  </si>
  <si>
    <t>Code</t>
  </si>
  <si>
    <t>Institution</t>
  </si>
  <si>
    <t># Awards</t>
  </si>
  <si>
    <t xml:space="preserve">  $ Payout</t>
  </si>
  <si>
    <t>010</t>
  </si>
  <si>
    <t>Chicago State University</t>
  </si>
  <si>
    <t>014</t>
  </si>
  <si>
    <t>Eastern Illinois University</t>
  </si>
  <si>
    <t>Governors State University</t>
  </si>
  <si>
    <t>022</t>
  </si>
  <si>
    <t>Illinois State University</t>
  </si>
  <si>
    <t>079</t>
  </si>
  <si>
    <t>Northeastern Illinois University</t>
  </si>
  <si>
    <t>045</t>
  </si>
  <si>
    <t>Northern Illinois University</t>
  </si>
  <si>
    <t>060</t>
  </si>
  <si>
    <t>Southern Illinois University Carbondale</t>
  </si>
  <si>
    <t>070</t>
  </si>
  <si>
    <t>Southern Illinois University Edwardsville</t>
  </si>
  <si>
    <t>064</t>
  </si>
  <si>
    <t>University of Illinois Chicago</t>
  </si>
  <si>
    <t>University of Illinois Springfield</t>
  </si>
  <si>
    <t>065</t>
  </si>
  <si>
    <t>University of Illinois Urbana-Champaign</t>
  </si>
  <si>
    <t>066</t>
  </si>
  <si>
    <t>Western Illinois University</t>
  </si>
  <si>
    <t>Total Public 4-Year</t>
  </si>
  <si>
    <t>Public 2-Year</t>
  </si>
  <si>
    <t>Black Hawk College</t>
  </si>
  <si>
    <t>Carl Sandburg College</t>
  </si>
  <si>
    <t>032</t>
  </si>
  <si>
    <t>College of Dupage</t>
  </si>
  <si>
    <t>074</t>
  </si>
  <si>
    <t>College of Lake County</t>
  </si>
  <si>
    <t>012</t>
  </si>
  <si>
    <t>Danville Area Community College</t>
  </si>
  <si>
    <t>015</t>
  </si>
  <si>
    <t>Elgin Community College</t>
  </si>
  <si>
    <t>Frontier Community College</t>
  </si>
  <si>
    <t>Harold Washington College</t>
  </si>
  <si>
    <t>087</t>
  </si>
  <si>
    <t>Harper College</t>
  </si>
  <si>
    <t>Harry S. Truman College</t>
  </si>
  <si>
    <t>Heartland Community College</t>
  </si>
  <si>
    <t>084</t>
  </si>
  <si>
    <t>Highland Community College</t>
  </si>
  <si>
    <t>056</t>
  </si>
  <si>
    <t>Illinois Central College</t>
  </si>
  <si>
    <t>028</t>
  </si>
  <si>
    <t>Illinois Valley Community College</t>
  </si>
  <si>
    <t>Table 2.3b,  Summary of MAP Awards and Payout by Institution, continued</t>
  </si>
  <si>
    <t>2019 ISAC Data Book</t>
  </si>
  <si>
    <t>Public 2-Year, continued</t>
  </si>
  <si>
    <t>John A. Logan College</t>
  </si>
  <si>
    <t>John Wood Community College</t>
  </si>
  <si>
    <t>024</t>
  </si>
  <si>
    <t>Joliet Jr. College</t>
  </si>
  <si>
    <t>037</t>
  </si>
  <si>
    <t>Kankakee Community College</t>
  </si>
  <si>
    <t>008</t>
  </si>
  <si>
    <t>Kaskaskia College</t>
  </si>
  <si>
    <t>Kennedy King College</t>
  </si>
  <si>
    <t>009</t>
  </si>
  <si>
    <t>Kishwaukee College</t>
  </si>
  <si>
    <t>Lake Land College</t>
  </si>
  <si>
    <t>Lewis &amp; Clark Community College</t>
  </si>
  <si>
    <t>Lincoln Land Community College</t>
  </si>
  <si>
    <t>Lincoln Trail College</t>
  </si>
  <si>
    <t>Malcolm X College</t>
  </si>
  <si>
    <t>McHenry County College</t>
  </si>
  <si>
    <t>Moraine Valley Community College</t>
  </si>
  <si>
    <t>040</t>
  </si>
  <si>
    <t>Morton College</t>
  </si>
  <si>
    <t>Oakton Community College</t>
  </si>
  <si>
    <t>Olive-Harvey College</t>
  </si>
  <si>
    <t>Olney Central College</t>
  </si>
  <si>
    <t>Parkland College</t>
  </si>
  <si>
    <t>073</t>
  </si>
  <si>
    <t>Prairie State College</t>
  </si>
  <si>
    <t>041</t>
  </si>
  <si>
    <t>Rend Lake College</t>
  </si>
  <si>
    <t>Richard J. Daley College</t>
  </si>
  <si>
    <t>Richland Community College</t>
  </si>
  <si>
    <t>085</t>
  </si>
  <si>
    <t>Rock Valley College</t>
  </si>
  <si>
    <t>088</t>
  </si>
  <si>
    <t>Sauk Valley Community College</t>
  </si>
  <si>
    <t>075</t>
  </si>
  <si>
    <t>Shawnee Community College</t>
  </si>
  <si>
    <t>063</t>
  </si>
  <si>
    <t>South Suburban College of Cook County</t>
  </si>
  <si>
    <t>078</t>
  </si>
  <si>
    <t>Southeastern Illinois College</t>
  </si>
  <si>
    <t>004</t>
  </si>
  <si>
    <t>Southwestern Illinois College</t>
  </si>
  <si>
    <t>077</t>
  </si>
  <si>
    <t>Spoon River College</t>
  </si>
  <si>
    <t>047</t>
  </si>
  <si>
    <t>Triton College</t>
  </si>
  <si>
    <t>082</t>
  </si>
  <si>
    <t>Wabash Valley College</t>
  </si>
  <si>
    <t>096</t>
  </si>
  <si>
    <t>Waubonsee Community College</t>
  </si>
  <si>
    <t>Wilbur Wright College</t>
  </si>
  <si>
    <t>Total Public 2-Year</t>
  </si>
  <si>
    <t>Private Non-Profit</t>
  </si>
  <si>
    <t>400</t>
  </si>
  <si>
    <t>American Academy of Art</t>
  </si>
  <si>
    <t>--</t>
  </si>
  <si>
    <t>001</t>
  </si>
  <si>
    <t>Augustana College</t>
  </si>
  <si>
    <t>002</t>
  </si>
  <si>
    <t>Aurora University</t>
  </si>
  <si>
    <t>058</t>
  </si>
  <si>
    <t>Benedictine University</t>
  </si>
  <si>
    <t>005</t>
  </si>
  <si>
    <t>Blackburn College</t>
  </si>
  <si>
    <t>358</t>
  </si>
  <si>
    <t>Blessing-Rieman College of Nursing</t>
  </si>
  <si>
    <t>006</t>
  </si>
  <si>
    <t>Bradley University</t>
  </si>
  <si>
    <t>Capital Area School of Prac Nursing</t>
  </si>
  <si>
    <t>090</t>
  </si>
  <si>
    <t>Columbia College</t>
  </si>
  <si>
    <t>011</t>
  </si>
  <si>
    <t>Concordia University</t>
  </si>
  <si>
    <t>013</t>
  </si>
  <si>
    <t>Depaul University</t>
  </si>
  <si>
    <t>055</t>
  </si>
  <si>
    <t>Dominican University</t>
  </si>
  <si>
    <t>150</t>
  </si>
  <si>
    <t>East-West University</t>
  </si>
  <si>
    <t>016</t>
  </si>
  <si>
    <t>Elmhurst College</t>
  </si>
  <si>
    <t>017</t>
  </si>
  <si>
    <t>Eureka College</t>
  </si>
  <si>
    <t>308</t>
  </si>
  <si>
    <t>Graham Hospital School of Nursing</t>
  </si>
  <si>
    <t>019</t>
  </si>
  <si>
    <t>098</t>
  </si>
  <si>
    <t>Hebrew Theological College</t>
  </si>
  <si>
    <t>020</t>
  </si>
  <si>
    <t>Illinois College</t>
  </si>
  <si>
    <t>021</t>
  </si>
  <si>
    <t>Illinois Institute of Technology</t>
  </si>
  <si>
    <t>023</t>
  </si>
  <si>
    <t>Illinois Wesleyan University</t>
  </si>
  <si>
    <t>083</t>
  </si>
  <si>
    <t>Judson University</t>
  </si>
  <si>
    <t>026</t>
  </si>
  <si>
    <t>Knox College</t>
  </si>
  <si>
    <t>027</t>
  </si>
  <si>
    <t>Lake Forest College</t>
  </si>
  <si>
    <t>334</t>
  </si>
  <si>
    <t>Lakeview College of Nursing</t>
  </si>
  <si>
    <t>029</t>
  </si>
  <si>
    <t>Lewis University</t>
  </si>
  <si>
    <t>091</t>
  </si>
  <si>
    <t>Lincoln Christian University</t>
  </si>
  <si>
    <t>030</t>
  </si>
  <si>
    <t>Lincoln College</t>
  </si>
  <si>
    <t>031</t>
  </si>
  <si>
    <t>Loyola University</t>
  </si>
  <si>
    <t>092</t>
  </si>
  <si>
    <t>MacCormac College</t>
  </si>
  <si>
    <t>034</t>
  </si>
  <si>
    <t>MacMurray College</t>
  </si>
  <si>
    <t>033</t>
  </si>
  <si>
    <t>McKendree University</t>
  </si>
  <si>
    <t>312</t>
  </si>
  <si>
    <t>Methodist College of Nursing</t>
  </si>
  <si>
    <t>036</t>
  </si>
  <si>
    <t>Millikin University</t>
  </si>
  <si>
    <t>038</t>
  </si>
  <si>
    <t>Monmouth College</t>
  </si>
  <si>
    <t>145</t>
  </si>
  <si>
    <t>Morrison Institute of Technology</t>
  </si>
  <si>
    <t>Private Non-Profit, continued</t>
  </si>
  <si>
    <t>043</t>
  </si>
  <si>
    <t>National Louis University</t>
  </si>
  <si>
    <t>National University of Health Sciences</t>
  </si>
  <si>
    <t>044</t>
  </si>
  <si>
    <t>North Central College</t>
  </si>
  <si>
    <t>046</t>
  </si>
  <si>
    <t>North Park University</t>
  </si>
  <si>
    <t>048</t>
  </si>
  <si>
    <t>Northwestern University</t>
  </si>
  <si>
    <t>049</t>
  </si>
  <si>
    <t>Olivet Nazarene College</t>
  </si>
  <si>
    <t>052</t>
  </si>
  <si>
    <t>Quincy University</t>
  </si>
  <si>
    <t>Resurrection University</t>
  </si>
  <si>
    <t>007</t>
  </si>
  <si>
    <t>Robert Morris University-Illinois</t>
  </si>
  <si>
    <t>053</t>
  </si>
  <si>
    <t>Rockford University</t>
  </si>
  <si>
    <t>054</t>
  </si>
  <si>
    <t>Roosevelt University</t>
  </si>
  <si>
    <t>Rush University</t>
  </si>
  <si>
    <t>059</t>
  </si>
  <si>
    <t>Shimer College</t>
  </si>
  <si>
    <t xml:space="preserve"> --</t>
  </si>
  <si>
    <t>068</t>
  </si>
  <si>
    <t>School of the Art Institute of Chicago</t>
  </si>
  <si>
    <t>St. Anthony College of Nursing</t>
  </si>
  <si>
    <t>St. Augustine College</t>
  </si>
  <si>
    <t>St. Francis Medical Center College of Nursing</t>
  </si>
  <si>
    <t>St. Johns College of Nursing</t>
  </si>
  <si>
    <t>069</t>
  </si>
  <si>
    <t>St. Xavier University</t>
  </si>
  <si>
    <t>Telshe Yeshiva</t>
  </si>
  <si>
    <t>076</t>
  </si>
  <si>
    <t>Trinity Christian College</t>
  </si>
  <si>
    <t>Trinity College of Nursing and Health Sciences</t>
  </si>
  <si>
    <t>081</t>
  </si>
  <si>
    <t>Trinity International University</t>
  </si>
  <si>
    <t>080</t>
  </si>
  <si>
    <t>Trinity International University- Reach</t>
  </si>
  <si>
    <t>062</t>
  </si>
  <si>
    <t>University of Chicago</t>
  </si>
  <si>
    <t>057</t>
  </si>
  <si>
    <t>University of St. Francis</t>
  </si>
  <si>
    <t>Vandercook College of Music</t>
  </si>
  <si>
    <t>067</t>
  </si>
  <si>
    <t>Wheaton College</t>
  </si>
  <si>
    <t>Total Private Non-Profit</t>
  </si>
  <si>
    <t xml:space="preserve"> Proprietary Schools</t>
  </si>
  <si>
    <t>American Academy of Art**</t>
  </si>
  <si>
    <t>Chamberlain University</t>
  </si>
  <si>
    <t>DeVry University</t>
  </si>
  <si>
    <t>Fox College</t>
  </si>
  <si>
    <t>089</t>
  </si>
  <si>
    <t>Harrington College of Design</t>
  </si>
  <si>
    <t>025</t>
  </si>
  <si>
    <t>Kendall College</t>
  </si>
  <si>
    <t>Le Cordon Bleu College of Culinary Arts</t>
  </si>
  <si>
    <t>Midstate College</t>
  </si>
  <si>
    <t>Northwestern College</t>
  </si>
  <si>
    <t>The Illinois Institute of Art</t>
  </si>
  <si>
    <t>.</t>
  </si>
  <si>
    <t>Total Proprietary Schools</t>
  </si>
  <si>
    <t>GRAND TOTAL</t>
  </si>
  <si>
    <t>** American Academy of Art became Private Non-Profit in FY2018</t>
  </si>
  <si>
    <t>Greenville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</si>
</sst>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&quot;$&quot;#,##0"/>
  </numFmts>
  <fonts count="22" x14ac:knownFonts="1">
    <font>
      <sz val="8"/>
      <name val="Arial"/>
      <family val="2"/>
    </font>
    <font>
      <b/>
      <sz val="14"/>
      <name val="Times New Roman"/>
      <family val="1"/>
    </font>
    <font>
      <sz val="8"/>
      <name val="Times New Roman"/>
      <family val="1"/>
    </font>
    <font>
      <b/>
      <sz val="16"/>
      <name val="Times New Roman"/>
      <family val="1"/>
    </font>
    <font>
      <sz val="18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b/>
      <sz val="18"/>
      <name val="Times New Roman"/>
      <family val="1"/>
    </font>
    <font>
      <sz val="20"/>
      <name val="Times New Roman"/>
      <family val="1"/>
    </font>
    <font>
      <sz val="10"/>
      <name val="Times New Roman"/>
      <family val="1"/>
    </font>
    <font>
      <b/>
      <sz val="22"/>
      <name val="Times New Roman"/>
      <family val="1"/>
    </font>
    <font>
      <b/>
      <u/>
      <sz val="12"/>
      <name val="Times New Roman"/>
      <family val="1"/>
    </font>
    <font>
      <u/>
      <sz val="8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b/>
      <u/>
      <sz val="9"/>
      <name val="Times New Roman"/>
      <family val="1"/>
    </font>
    <font>
      <sz val="9"/>
      <color theme="1"/>
      <name val="Times New Roman"/>
      <family val="1"/>
    </font>
    <font>
      <u/>
      <sz val="9"/>
      <name val="Times New Roman"/>
      <family val="1"/>
    </font>
    <font>
      <b/>
      <sz val="10"/>
      <name val="Times New Roman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 applyProtection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164" fontId="6" fillId="0" borderId="0" xfId="0" applyNumberFormat="1" applyFont="1" applyFill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 applyProtection="1"/>
    <xf numFmtId="0" fontId="12" fillId="0" borderId="0" xfId="0" applyFont="1" applyFill="1" applyAlignment="1" applyProtection="1">
      <alignment horizontal="center"/>
    </xf>
    <xf numFmtId="0" fontId="11" fillId="0" borderId="0" xfId="0" applyFont="1" applyFill="1" applyAlignment="1" applyProtection="1">
      <alignment horizontal="right"/>
    </xf>
    <xf numFmtId="0" fontId="13" fillId="0" borderId="0" xfId="0" applyFont="1" applyFill="1" applyProtection="1"/>
    <xf numFmtId="0" fontId="14" fillId="0" borderId="0" xfId="0" applyFont="1" applyFill="1" applyProtection="1"/>
    <xf numFmtId="0" fontId="2" fillId="0" borderId="0" xfId="0" applyFont="1" applyFill="1" applyProtection="1"/>
    <xf numFmtId="37" fontId="11" fillId="0" borderId="0" xfId="0" applyNumberFormat="1" applyFont="1" applyFill="1" applyProtection="1"/>
    <xf numFmtId="0" fontId="15" fillId="0" borderId="0" xfId="0" applyFont="1" applyFill="1" applyProtection="1"/>
    <xf numFmtId="0" fontId="16" fillId="0" borderId="0" xfId="0" applyFont="1" applyFill="1" applyAlignment="1" applyProtection="1">
      <alignment horizontal="right"/>
    </xf>
    <xf numFmtId="0" fontId="16" fillId="0" borderId="0" xfId="0" applyFont="1" applyFill="1" applyProtection="1"/>
    <xf numFmtId="0" fontId="6" fillId="0" borderId="0" xfId="0" applyFont="1" applyFill="1" applyProtection="1"/>
    <xf numFmtId="0" fontId="17" fillId="0" borderId="0" xfId="0" applyFont="1" applyFill="1" applyAlignment="1" applyProtection="1">
      <alignment horizontal="right"/>
    </xf>
    <xf numFmtId="0" fontId="17" fillId="0" borderId="0" xfId="0" applyFont="1" applyFill="1" applyProtection="1"/>
    <xf numFmtId="164" fontId="16" fillId="0" borderId="0" xfId="0" applyNumberFormat="1" applyFont="1" applyFill="1" applyAlignment="1" applyProtection="1">
      <alignment horizontal="right"/>
    </xf>
    <xf numFmtId="0" fontId="6" fillId="0" borderId="0" xfId="0" quotePrefix="1" applyFont="1" applyFill="1" applyAlignment="1" applyProtection="1">
      <alignment horizontal="right"/>
    </xf>
    <xf numFmtId="3" fontId="6" fillId="0" borderId="0" xfId="0" applyNumberFormat="1" applyFont="1" applyFill="1"/>
    <xf numFmtId="3" fontId="18" fillId="0" borderId="0" xfId="0" applyNumberFormat="1" applyFont="1" applyFill="1"/>
    <xf numFmtId="164" fontId="18" fillId="0" borderId="0" xfId="0" applyNumberFormat="1" applyFont="1" applyFill="1"/>
    <xf numFmtId="0" fontId="6" fillId="0" borderId="0" xfId="0" applyFont="1" applyFill="1" applyAlignment="1" applyProtection="1">
      <alignment horizontal="right"/>
    </xf>
    <xf numFmtId="3" fontId="18" fillId="0" borderId="0" xfId="0" applyNumberFormat="1" applyFont="1" applyFill="1" applyBorder="1"/>
    <xf numFmtId="164" fontId="18" fillId="0" borderId="0" xfId="0" applyNumberFormat="1" applyFont="1" applyFill="1" applyBorder="1"/>
    <xf numFmtId="3" fontId="17" fillId="0" borderId="0" xfId="0" applyNumberFormat="1" applyFont="1" applyFill="1"/>
    <xf numFmtId="164" fontId="17" fillId="0" borderId="0" xfId="0" applyNumberFormat="1" applyFont="1" applyFill="1"/>
    <xf numFmtId="0" fontId="19" fillId="0" borderId="0" xfId="0" applyFont="1" applyFill="1"/>
    <xf numFmtId="0" fontId="6" fillId="0" borderId="0" xfId="0" applyFont="1"/>
    <xf numFmtId="0" fontId="18" fillId="0" borderId="0" xfId="0" applyFont="1" applyFill="1"/>
    <xf numFmtId="0" fontId="18" fillId="0" borderId="0" xfId="0" applyFont="1"/>
    <xf numFmtId="3" fontId="18" fillId="0" borderId="0" xfId="0" applyNumberFormat="1" applyFont="1"/>
    <xf numFmtId="0" fontId="20" fillId="0" borderId="0" xfId="0" applyFont="1" applyFill="1" applyProtection="1"/>
    <xf numFmtId="0" fontId="20" fillId="0" borderId="0" xfId="0" applyFont="1" applyFill="1" applyAlignment="1" applyProtection="1">
      <alignment vertical="top"/>
    </xf>
    <xf numFmtId="3" fontId="2" fillId="0" borderId="0" xfId="0" applyNumberFormat="1" applyFont="1" applyFill="1"/>
    <xf numFmtId="0" fontId="17" fillId="0" borderId="0" xfId="0" applyFont="1" applyFill="1" applyAlignment="1" applyProtection="1">
      <alignment horizontal="left"/>
    </xf>
    <xf numFmtId="0" fontId="18" fillId="0" borderId="0" xfId="0" quotePrefix="1" applyFont="1" applyFill="1" applyAlignment="1">
      <alignment horizontal="right"/>
    </xf>
    <xf numFmtId="0" fontId="21" fillId="0" borderId="0" xfId="0" applyFont="1"/>
    <xf numFmtId="49" fontId="6" fillId="0" borderId="0" xfId="0" applyNumberFormat="1" applyFont="1"/>
    <xf numFmtId="0" fontId="11" fillId="0" borderId="0" xfId="0" quotePrefix="1" applyFont="1" applyFill="1" applyAlignment="1" applyProtection="1">
      <alignment horizontal="right"/>
    </xf>
    <xf numFmtId="37" fontId="2" fillId="0" borderId="0" xfId="0" applyNumberFormat="1" applyFont="1" applyFill="1" applyProtection="1"/>
    <xf numFmtId="5" fontId="2" fillId="0" borderId="0" xfId="0" applyNumberFormat="1" applyFont="1" applyFill="1" applyProtection="1"/>
    <xf numFmtId="164" fontId="2" fillId="0" borderId="0" xfId="0" applyNumberFormat="1" applyFont="1" applyFill="1"/>
    <xf numFmtId="37" fontId="20" fillId="0" borderId="0" xfId="0" applyNumberFormat="1" applyFont="1" applyFill="1" applyProtection="1"/>
    <xf numFmtId="3" fontId="18" fillId="0" borderId="0" xfId="0" quotePrefix="1" applyNumberFormat="1" applyFont="1" applyFill="1"/>
    <xf numFmtId="164" fontId="6" fillId="0" borderId="0" xfId="0" applyNumberFormat="1" applyFont="1" applyFill="1" applyAlignment="1">
      <alignment horizontal="right"/>
    </xf>
    <xf numFmtId="3" fontId="16" fillId="0" borderId="2" xfId="0" applyNumberFormat="1" applyFont="1" applyFill="1" applyBorder="1"/>
    <xf numFmtId="164" fontId="16" fillId="0" borderId="2" xfId="0" applyNumberFormat="1" applyFont="1" applyFill="1" applyBorder="1"/>
    <xf numFmtId="0" fontId="11" fillId="0" borderId="0" xfId="0" applyFont="1" applyFill="1"/>
    <xf numFmtId="0" fontId="1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vertical="center"/>
    </xf>
    <xf numFmtId="0" fontId="1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vertical="center"/>
    </xf>
    <xf numFmtId="0" fontId="1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F0153-05DA-4F00-8A65-3F9F9F6B020E}">
  <sheetPr>
    <tabColor theme="2" tint="-0.249977111117893"/>
  </sheetPr>
  <dimension ref="A1:X238"/>
  <sheetViews>
    <sheetView tabSelected="1" view="pageBreakPreview" zoomScale="115" zoomScaleNormal="100" zoomScaleSheetLayoutView="115" workbookViewId="0"/>
  </sheetViews>
  <sheetFormatPr defaultRowHeight="12" x14ac:dyDescent="0.25"/>
  <cols>
    <col min="1" max="1" width="8.28515625" style="2" customWidth="1"/>
    <col min="2" max="2" width="3.42578125" style="2" customWidth="1"/>
    <col min="3" max="3" width="41" style="2" customWidth="1"/>
    <col min="4" max="4" width="9.28515625" style="2" customWidth="1"/>
    <col min="5" max="5" width="13.28515625" style="2" customWidth="1"/>
    <col min="6" max="6" width="2.42578125" style="2" customWidth="1"/>
    <col min="7" max="7" width="9.28515625" style="2" customWidth="1"/>
    <col min="8" max="8" width="13.28515625" style="2" customWidth="1"/>
    <col min="9" max="9" width="2.42578125" style="2" customWidth="1"/>
    <col min="10" max="10" width="9.28515625" style="2" customWidth="1"/>
    <col min="11" max="11" width="13.28515625" style="2" customWidth="1"/>
    <col min="12" max="12" width="2.42578125" style="2" customWidth="1"/>
    <col min="13" max="13" width="9.28515625" style="7" customWidth="1"/>
    <col min="14" max="14" width="13.28515625" style="6" customWidth="1"/>
    <col min="15" max="15" width="2.7109375" style="2" customWidth="1"/>
    <col min="16" max="16" width="12.42578125" style="2" customWidth="1"/>
    <col min="17" max="17" width="16.28515625" style="2" customWidth="1"/>
    <col min="18" max="256" width="9.28515625" style="2"/>
    <col min="257" max="257" width="8.28515625" style="2" customWidth="1"/>
    <col min="258" max="258" width="3.42578125" style="2" customWidth="1"/>
    <col min="259" max="259" width="41" style="2" customWidth="1"/>
    <col min="260" max="260" width="9.28515625" style="2"/>
    <col min="261" max="261" width="13.28515625" style="2" customWidth="1"/>
    <col min="262" max="262" width="2.42578125" style="2" customWidth="1"/>
    <col min="263" max="263" width="9.28515625" style="2"/>
    <col min="264" max="264" width="13.28515625" style="2" customWidth="1"/>
    <col min="265" max="265" width="2.42578125" style="2" customWidth="1"/>
    <col min="266" max="266" width="9.28515625" style="2"/>
    <col min="267" max="267" width="13.28515625" style="2" customWidth="1"/>
    <col min="268" max="268" width="2.42578125" style="2" customWidth="1"/>
    <col min="269" max="269" width="9.28515625" style="2"/>
    <col min="270" max="270" width="13.28515625" style="2" customWidth="1"/>
    <col min="271" max="271" width="2.7109375" style="2" customWidth="1"/>
    <col min="272" max="272" width="12.42578125" style="2" customWidth="1"/>
    <col min="273" max="273" width="16.28515625" style="2" customWidth="1"/>
    <col min="274" max="512" width="9.28515625" style="2"/>
    <col min="513" max="513" width="8.28515625" style="2" customWidth="1"/>
    <col min="514" max="514" width="3.42578125" style="2" customWidth="1"/>
    <col min="515" max="515" width="41" style="2" customWidth="1"/>
    <col min="516" max="516" width="9.28515625" style="2"/>
    <col min="517" max="517" width="13.28515625" style="2" customWidth="1"/>
    <col min="518" max="518" width="2.42578125" style="2" customWidth="1"/>
    <col min="519" max="519" width="9.28515625" style="2"/>
    <col min="520" max="520" width="13.28515625" style="2" customWidth="1"/>
    <col min="521" max="521" width="2.42578125" style="2" customWidth="1"/>
    <col min="522" max="522" width="9.28515625" style="2"/>
    <col min="523" max="523" width="13.28515625" style="2" customWidth="1"/>
    <col min="524" max="524" width="2.42578125" style="2" customWidth="1"/>
    <col min="525" max="525" width="9.28515625" style="2"/>
    <col min="526" max="526" width="13.28515625" style="2" customWidth="1"/>
    <col min="527" max="527" width="2.7109375" style="2" customWidth="1"/>
    <col min="528" max="528" width="12.42578125" style="2" customWidth="1"/>
    <col min="529" max="529" width="16.28515625" style="2" customWidth="1"/>
    <col min="530" max="768" width="9.28515625" style="2"/>
    <col min="769" max="769" width="8.28515625" style="2" customWidth="1"/>
    <col min="770" max="770" width="3.42578125" style="2" customWidth="1"/>
    <col min="771" max="771" width="41" style="2" customWidth="1"/>
    <col min="772" max="772" width="9.28515625" style="2"/>
    <col min="773" max="773" width="13.28515625" style="2" customWidth="1"/>
    <col min="774" max="774" width="2.42578125" style="2" customWidth="1"/>
    <col min="775" max="775" width="9.28515625" style="2"/>
    <col min="776" max="776" width="13.28515625" style="2" customWidth="1"/>
    <col min="777" max="777" width="2.42578125" style="2" customWidth="1"/>
    <col min="778" max="778" width="9.28515625" style="2"/>
    <col min="779" max="779" width="13.28515625" style="2" customWidth="1"/>
    <col min="780" max="780" width="2.42578125" style="2" customWidth="1"/>
    <col min="781" max="781" width="9.28515625" style="2"/>
    <col min="782" max="782" width="13.28515625" style="2" customWidth="1"/>
    <col min="783" max="783" width="2.7109375" style="2" customWidth="1"/>
    <col min="784" max="784" width="12.42578125" style="2" customWidth="1"/>
    <col min="785" max="785" width="16.28515625" style="2" customWidth="1"/>
    <col min="786" max="1024" width="9.28515625" style="2"/>
    <col min="1025" max="1025" width="8.28515625" style="2" customWidth="1"/>
    <col min="1026" max="1026" width="3.42578125" style="2" customWidth="1"/>
    <col min="1027" max="1027" width="41" style="2" customWidth="1"/>
    <col min="1028" max="1028" width="9.28515625" style="2"/>
    <col min="1029" max="1029" width="13.28515625" style="2" customWidth="1"/>
    <col min="1030" max="1030" width="2.42578125" style="2" customWidth="1"/>
    <col min="1031" max="1031" width="9.28515625" style="2"/>
    <col min="1032" max="1032" width="13.28515625" style="2" customWidth="1"/>
    <col min="1033" max="1033" width="2.42578125" style="2" customWidth="1"/>
    <col min="1034" max="1034" width="9.28515625" style="2"/>
    <col min="1035" max="1035" width="13.28515625" style="2" customWidth="1"/>
    <col min="1036" max="1036" width="2.42578125" style="2" customWidth="1"/>
    <col min="1037" max="1037" width="9.28515625" style="2"/>
    <col min="1038" max="1038" width="13.28515625" style="2" customWidth="1"/>
    <col min="1039" max="1039" width="2.7109375" style="2" customWidth="1"/>
    <col min="1040" max="1040" width="12.42578125" style="2" customWidth="1"/>
    <col min="1041" max="1041" width="16.28515625" style="2" customWidth="1"/>
    <col min="1042" max="1280" width="9.28515625" style="2"/>
    <col min="1281" max="1281" width="8.28515625" style="2" customWidth="1"/>
    <col min="1282" max="1282" width="3.42578125" style="2" customWidth="1"/>
    <col min="1283" max="1283" width="41" style="2" customWidth="1"/>
    <col min="1284" max="1284" width="9.28515625" style="2"/>
    <col min="1285" max="1285" width="13.28515625" style="2" customWidth="1"/>
    <col min="1286" max="1286" width="2.42578125" style="2" customWidth="1"/>
    <col min="1287" max="1287" width="9.28515625" style="2"/>
    <col min="1288" max="1288" width="13.28515625" style="2" customWidth="1"/>
    <col min="1289" max="1289" width="2.42578125" style="2" customWidth="1"/>
    <col min="1290" max="1290" width="9.28515625" style="2"/>
    <col min="1291" max="1291" width="13.28515625" style="2" customWidth="1"/>
    <col min="1292" max="1292" width="2.42578125" style="2" customWidth="1"/>
    <col min="1293" max="1293" width="9.28515625" style="2"/>
    <col min="1294" max="1294" width="13.28515625" style="2" customWidth="1"/>
    <col min="1295" max="1295" width="2.7109375" style="2" customWidth="1"/>
    <col min="1296" max="1296" width="12.42578125" style="2" customWidth="1"/>
    <col min="1297" max="1297" width="16.28515625" style="2" customWidth="1"/>
    <col min="1298" max="1536" width="9.28515625" style="2"/>
    <col min="1537" max="1537" width="8.28515625" style="2" customWidth="1"/>
    <col min="1538" max="1538" width="3.42578125" style="2" customWidth="1"/>
    <col min="1539" max="1539" width="41" style="2" customWidth="1"/>
    <col min="1540" max="1540" width="9.28515625" style="2"/>
    <col min="1541" max="1541" width="13.28515625" style="2" customWidth="1"/>
    <col min="1542" max="1542" width="2.42578125" style="2" customWidth="1"/>
    <col min="1543" max="1543" width="9.28515625" style="2"/>
    <col min="1544" max="1544" width="13.28515625" style="2" customWidth="1"/>
    <col min="1545" max="1545" width="2.42578125" style="2" customWidth="1"/>
    <col min="1546" max="1546" width="9.28515625" style="2"/>
    <col min="1547" max="1547" width="13.28515625" style="2" customWidth="1"/>
    <col min="1548" max="1548" width="2.42578125" style="2" customWidth="1"/>
    <col min="1549" max="1549" width="9.28515625" style="2"/>
    <col min="1550" max="1550" width="13.28515625" style="2" customWidth="1"/>
    <col min="1551" max="1551" width="2.7109375" style="2" customWidth="1"/>
    <col min="1552" max="1552" width="12.42578125" style="2" customWidth="1"/>
    <col min="1553" max="1553" width="16.28515625" style="2" customWidth="1"/>
    <col min="1554" max="1792" width="9.28515625" style="2"/>
    <col min="1793" max="1793" width="8.28515625" style="2" customWidth="1"/>
    <col min="1794" max="1794" width="3.42578125" style="2" customWidth="1"/>
    <col min="1795" max="1795" width="41" style="2" customWidth="1"/>
    <col min="1796" max="1796" width="9.28515625" style="2"/>
    <col min="1797" max="1797" width="13.28515625" style="2" customWidth="1"/>
    <col min="1798" max="1798" width="2.42578125" style="2" customWidth="1"/>
    <col min="1799" max="1799" width="9.28515625" style="2"/>
    <col min="1800" max="1800" width="13.28515625" style="2" customWidth="1"/>
    <col min="1801" max="1801" width="2.42578125" style="2" customWidth="1"/>
    <col min="1802" max="1802" width="9.28515625" style="2"/>
    <col min="1803" max="1803" width="13.28515625" style="2" customWidth="1"/>
    <col min="1804" max="1804" width="2.42578125" style="2" customWidth="1"/>
    <col min="1805" max="1805" width="9.28515625" style="2"/>
    <col min="1806" max="1806" width="13.28515625" style="2" customWidth="1"/>
    <col min="1807" max="1807" width="2.7109375" style="2" customWidth="1"/>
    <col min="1808" max="1808" width="12.42578125" style="2" customWidth="1"/>
    <col min="1809" max="1809" width="16.28515625" style="2" customWidth="1"/>
    <col min="1810" max="2048" width="9.28515625" style="2"/>
    <col min="2049" max="2049" width="8.28515625" style="2" customWidth="1"/>
    <col min="2050" max="2050" width="3.42578125" style="2" customWidth="1"/>
    <col min="2051" max="2051" width="41" style="2" customWidth="1"/>
    <col min="2052" max="2052" width="9.28515625" style="2"/>
    <col min="2053" max="2053" width="13.28515625" style="2" customWidth="1"/>
    <col min="2054" max="2054" width="2.42578125" style="2" customWidth="1"/>
    <col min="2055" max="2055" width="9.28515625" style="2"/>
    <col min="2056" max="2056" width="13.28515625" style="2" customWidth="1"/>
    <col min="2057" max="2057" width="2.42578125" style="2" customWidth="1"/>
    <col min="2058" max="2058" width="9.28515625" style="2"/>
    <col min="2059" max="2059" width="13.28515625" style="2" customWidth="1"/>
    <col min="2060" max="2060" width="2.42578125" style="2" customWidth="1"/>
    <col min="2061" max="2061" width="9.28515625" style="2"/>
    <col min="2062" max="2062" width="13.28515625" style="2" customWidth="1"/>
    <col min="2063" max="2063" width="2.7109375" style="2" customWidth="1"/>
    <col min="2064" max="2064" width="12.42578125" style="2" customWidth="1"/>
    <col min="2065" max="2065" width="16.28515625" style="2" customWidth="1"/>
    <col min="2066" max="2304" width="9.28515625" style="2"/>
    <col min="2305" max="2305" width="8.28515625" style="2" customWidth="1"/>
    <col min="2306" max="2306" width="3.42578125" style="2" customWidth="1"/>
    <col min="2307" max="2307" width="41" style="2" customWidth="1"/>
    <col min="2308" max="2308" width="9.28515625" style="2"/>
    <col min="2309" max="2309" width="13.28515625" style="2" customWidth="1"/>
    <col min="2310" max="2310" width="2.42578125" style="2" customWidth="1"/>
    <col min="2311" max="2311" width="9.28515625" style="2"/>
    <col min="2312" max="2312" width="13.28515625" style="2" customWidth="1"/>
    <col min="2313" max="2313" width="2.42578125" style="2" customWidth="1"/>
    <col min="2314" max="2314" width="9.28515625" style="2"/>
    <col min="2315" max="2315" width="13.28515625" style="2" customWidth="1"/>
    <col min="2316" max="2316" width="2.42578125" style="2" customWidth="1"/>
    <col min="2317" max="2317" width="9.28515625" style="2"/>
    <col min="2318" max="2318" width="13.28515625" style="2" customWidth="1"/>
    <col min="2319" max="2319" width="2.7109375" style="2" customWidth="1"/>
    <col min="2320" max="2320" width="12.42578125" style="2" customWidth="1"/>
    <col min="2321" max="2321" width="16.28515625" style="2" customWidth="1"/>
    <col min="2322" max="2560" width="9.28515625" style="2"/>
    <col min="2561" max="2561" width="8.28515625" style="2" customWidth="1"/>
    <col min="2562" max="2562" width="3.42578125" style="2" customWidth="1"/>
    <col min="2563" max="2563" width="41" style="2" customWidth="1"/>
    <col min="2564" max="2564" width="9.28515625" style="2"/>
    <col min="2565" max="2565" width="13.28515625" style="2" customWidth="1"/>
    <col min="2566" max="2566" width="2.42578125" style="2" customWidth="1"/>
    <col min="2567" max="2567" width="9.28515625" style="2"/>
    <col min="2568" max="2568" width="13.28515625" style="2" customWidth="1"/>
    <col min="2569" max="2569" width="2.42578125" style="2" customWidth="1"/>
    <col min="2570" max="2570" width="9.28515625" style="2"/>
    <col min="2571" max="2571" width="13.28515625" style="2" customWidth="1"/>
    <col min="2572" max="2572" width="2.42578125" style="2" customWidth="1"/>
    <col min="2573" max="2573" width="9.28515625" style="2"/>
    <col min="2574" max="2574" width="13.28515625" style="2" customWidth="1"/>
    <col min="2575" max="2575" width="2.7109375" style="2" customWidth="1"/>
    <col min="2576" max="2576" width="12.42578125" style="2" customWidth="1"/>
    <col min="2577" max="2577" width="16.28515625" style="2" customWidth="1"/>
    <col min="2578" max="2816" width="9.28515625" style="2"/>
    <col min="2817" max="2817" width="8.28515625" style="2" customWidth="1"/>
    <col min="2818" max="2818" width="3.42578125" style="2" customWidth="1"/>
    <col min="2819" max="2819" width="41" style="2" customWidth="1"/>
    <col min="2820" max="2820" width="9.28515625" style="2"/>
    <col min="2821" max="2821" width="13.28515625" style="2" customWidth="1"/>
    <col min="2822" max="2822" width="2.42578125" style="2" customWidth="1"/>
    <col min="2823" max="2823" width="9.28515625" style="2"/>
    <col min="2824" max="2824" width="13.28515625" style="2" customWidth="1"/>
    <col min="2825" max="2825" width="2.42578125" style="2" customWidth="1"/>
    <col min="2826" max="2826" width="9.28515625" style="2"/>
    <col min="2827" max="2827" width="13.28515625" style="2" customWidth="1"/>
    <col min="2828" max="2828" width="2.42578125" style="2" customWidth="1"/>
    <col min="2829" max="2829" width="9.28515625" style="2"/>
    <col min="2830" max="2830" width="13.28515625" style="2" customWidth="1"/>
    <col min="2831" max="2831" width="2.7109375" style="2" customWidth="1"/>
    <col min="2832" max="2832" width="12.42578125" style="2" customWidth="1"/>
    <col min="2833" max="2833" width="16.28515625" style="2" customWidth="1"/>
    <col min="2834" max="3072" width="9.28515625" style="2"/>
    <col min="3073" max="3073" width="8.28515625" style="2" customWidth="1"/>
    <col min="3074" max="3074" width="3.42578125" style="2" customWidth="1"/>
    <col min="3075" max="3075" width="41" style="2" customWidth="1"/>
    <col min="3076" max="3076" width="9.28515625" style="2"/>
    <col min="3077" max="3077" width="13.28515625" style="2" customWidth="1"/>
    <col min="3078" max="3078" width="2.42578125" style="2" customWidth="1"/>
    <col min="3079" max="3079" width="9.28515625" style="2"/>
    <col min="3080" max="3080" width="13.28515625" style="2" customWidth="1"/>
    <col min="3081" max="3081" width="2.42578125" style="2" customWidth="1"/>
    <col min="3082" max="3082" width="9.28515625" style="2"/>
    <col min="3083" max="3083" width="13.28515625" style="2" customWidth="1"/>
    <col min="3084" max="3084" width="2.42578125" style="2" customWidth="1"/>
    <col min="3085" max="3085" width="9.28515625" style="2"/>
    <col min="3086" max="3086" width="13.28515625" style="2" customWidth="1"/>
    <col min="3087" max="3087" width="2.7109375" style="2" customWidth="1"/>
    <col min="3088" max="3088" width="12.42578125" style="2" customWidth="1"/>
    <col min="3089" max="3089" width="16.28515625" style="2" customWidth="1"/>
    <col min="3090" max="3328" width="9.28515625" style="2"/>
    <col min="3329" max="3329" width="8.28515625" style="2" customWidth="1"/>
    <col min="3330" max="3330" width="3.42578125" style="2" customWidth="1"/>
    <col min="3331" max="3331" width="41" style="2" customWidth="1"/>
    <col min="3332" max="3332" width="9.28515625" style="2"/>
    <col min="3333" max="3333" width="13.28515625" style="2" customWidth="1"/>
    <col min="3334" max="3334" width="2.42578125" style="2" customWidth="1"/>
    <col min="3335" max="3335" width="9.28515625" style="2"/>
    <col min="3336" max="3336" width="13.28515625" style="2" customWidth="1"/>
    <col min="3337" max="3337" width="2.42578125" style="2" customWidth="1"/>
    <col min="3338" max="3338" width="9.28515625" style="2"/>
    <col min="3339" max="3339" width="13.28515625" style="2" customWidth="1"/>
    <col min="3340" max="3340" width="2.42578125" style="2" customWidth="1"/>
    <col min="3341" max="3341" width="9.28515625" style="2"/>
    <col min="3342" max="3342" width="13.28515625" style="2" customWidth="1"/>
    <col min="3343" max="3343" width="2.7109375" style="2" customWidth="1"/>
    <col min="3344" max="3344" width="12.42578125" style="2" customWidth="1"/>
    <col min="3345" max="3345" width="16.28515625" style="2" customWidth="1"/>
    <col min="3346" max="3584" width="9.28515625" style="2"/>
    <col min="3585" max="3585" width="8.28515625" style="2" customWidth="1"/>
    <col min="3586" max="3586" width="3.42578125" style="2" customWidth="1"/>
    <col min="3587" max="3587" width="41" style="2" customWidth="1"/>
    <col min="3588" max="3588" width="9.28515625" style="2"/>
    <col min="3589" max="3589" width="13.28515625" style="2" customWidth="1"/>
    <col min="3590" max="3590" width="2.42578125" style="2" customWidth="1"/>
    <col min="3591" max="3591" width="9.28515625" style="2"/>
    <col min="3592" max="3592" width="13.28515625" style="2" customWidth="1"/>
    <col min="3593" max="3593" width="2.42578125" style="2" customWidth="1"/>
    <col min="3594" max="3594" width="9.28515625" style="2"/>
    <col min="3595" max="3595" width="13.28515625" style="2" customWidth="1"/>
    <col min="3596" max="3596" width="2.42578125" style="2" customWidth="1"/>
    <col min="3597" max="3597" width="9.28515625" style="2"/>
    <col min="3598" max="3598" width="13.28515625" style="2" customWidth="1"/>
    <col min="3599" max="3599" width="2.7109375" style="2" customWidth="1"/>
    <col min="3600" max="3600" width="12.42578125" style="2" customWidth="1"/>
    <col min="3601" max="3601" width="16.28515625" style="2" customWidth="1"/>
    <col min="3602" max="3840" width="9.28515625" style="2"/>
    <col min="3841" max="3841" width="8.28515625" style="2" customWidth="1"/>
    <col min="3842" max="3842" width="3.42578125" style="2" customWidth="1"/>
    <col min="3843" max="3843" width="41" style="2" customWidth="1"/>
    <col min="3844" max="3844" width="9.28515625" style="2"/>
    <col min="3845" max="3845" width="13.28515625" style="2" customWidth="1"/>
    <col min="3846" max="3846" width="2.42578125" style="2" customWidth="1"/>
    <col min="3847" max="3847" width="9.28515625" style="2"/>
    <col min="3848" max="3848" width="13.28515625" style="2" customWidth="1"/>
    <col min="3849" max="3849" width="2.42578125" style="2" customWidth="1"/>
    <col min="3850" max="3850" width="9.28515625" style="2"/>
    <col min="3851" max="3851" width="13.28515625" style="2" customWidth="1"/>
    <col min="3852" max="3852" width="2.42578125" style="2" customWidth="1"/>
    <col min="3853" max="3853" width="9.28515625" style="2"/>
    <col min="3854" max="3854" width="13.28515625" style="2" customWidth="1"/>
    <col min="3855" max="3855" width="2.7109375" style="2" customWidth="1"/>
    <col min="3856" max="3856" width="12.42578125" style="2" customWidth="1"/>
    <col min="3857" max="3857" width="16.28515625" style="2" customWidth="1"/>
    <col min="3858" max="4096" width="9.28515625" style="2"/>
    <col min="4097" max="4097" width="8.28515625" style="2" customWidth="1"/>
    <col min="4098" max="4098" width="3.42578125" style="2" customWidth="1"/>
    <col min="4099" max="4099" width="41" style="2" customWidth="1"/>
    <col min="4100" max="4100" width="9.28515625" style="2"/>
    <col min="4101" max="4101" width="13.28515625" style="2" customWidth="1"/>
    <col min="4102" max="4102" width="2.42578125" style="2" customWidth="1"/>
    <col min="4103" max="4103" width="9.28515625" style="2"/>
    <col min="4104" max="4104" width="13.28515625" style="2" customWidth="1"/>
    <col min="4105" max="4105" width="2.42578125" style="2" customWidth="1"/>
    <col min="4106" max="4106" width="9.28515625" style="2"/>
    <col min="4107" max="4107" width="13.28515625" style="2" customWidth="1"/>
    <col min="4108" max="4108" width="2.42578125" style="2" customWidth="1"/>
    <col min="4109" max="4109" width="9.28515625" style="2"/>
    <col min="4110" max="4110" width="13.28515625" style="2" customWidth="1"/>
    <col min="4111" max="4111" width="2.7109375" style="2" customWidth="1"/>
    <col min="4112" max="4112" width="12.42578125" style="2" customWidth="1"/>
    <col min="4113" max="4113" width="16.28515625" style="2" customWidth="1"/>
    <col min="4114" max="4352" width="9.28515625" style="2"/>
    <col min="4353" max="4353" width="8.28515625" style="2" customWidth="1"/>
    <col min="4354" max="4354" width="3.42578125" style="2" customWidth="1"/>
    <col min="4355" max="4355" width="41" style="2" customWidth="1"/>
    <col min="4356" max="4356" width="9.28515625" style="2"/>
    <col min="4357" max="4357" width="13.28515625" style="2" customWidth="1"/>
    <col min="4358" max="4358" width="2.42578125" style="2" customWidth="1"/>
    <col min="4359" max="4359" width="9.28515625" style="2"/>
    <col min="4360" max="4360" width="13.28515625" style="2" customWidth="1"/>
    <col min="4361" max="4361" width="2.42578125" style="2" customWidth="1"/>
    <col min="4362" max="4362" width="9.28515625" style="2"/>
    <col min="4363" max="4363" width="13.28515625" style="2" customWidth="1"/>
    <col min="4364" max="4364" width="2.42578125" style="2" customWidth="1"/>
    <col min="4365" max="4365" width="9.28515625" style="2"/>
    <col min="4366" max="4366" width="13.28515625" style="2" customWidth="1"/>
    <col min="4367" max="4367" width="2.7109375" style="2" customWidth="1"/>
    <col min="4368" max="4368" width="12.42578125" style="2" customWidth="1"/>
    <col min="4369" max="4369" width="16.28515625" style="2" customWidth="1"/>
    <col min="4370" max="4608" width="9.28515625" style="2"/>
    <col min="4609" max="4609" width="8.28515625" style="2" customWidth="1"/>
    <col min="4610" max="4610" width="3.42578125" style="2" customWidth="1"/>
    <col min="4611" max="4611" width="41" style="2" customWidth="1"/>
    <col min="4612" max="4612" width="9.28515625" style="2"/>
    <col min="4613" max="4613" width="13.28515625" style="2" customWidth="1"/>
    <col min="4614" max="4614" width="2.42578125" style="2" customWidth="1"/>
    <col min="4615" max="4615" width="9.28515625" style="2"/>
    <col min="4616" max="4616" width="13.28515625" style="2" customWidth="1"/>
    <col min="4617" max="4617" width="2.42578125" style="2" customWidth="1"/>
    <col min="4618" max="4618" width="9.28515625" style="2"/>
    <col min="4619" max="4619" width="13.28515625" style="2" customWidth="1"/>
    <col min="4620" max="4620" width="2.42578125" style="2" customWidth="1"/>
    <col min="4621" max="4621" width="9.28515625" style="2"/>
    <col min="4622" max="4622" width="13.28515625" style="2" customWidth="1"/>
    <col min="4623" max="4623" width="2.7109375" style="2" customWidth="1"/>
    <col min="4624" max="4624" width="12.42578125" style="2" customWidth="1"/>
    <col min="4625" max="4625" width="16.28515625" style="2" customWidth="1"/>
    <col min="4626" max="4864" width="9.28515625" style="2"/>
    <col min="4865" max="4865" width="8.28515625" style="2" customWidth="1"/>
    <col min="4866" max="4866" width="3.42578125" style="2" customWidth="1"/>
    <col min="4867" max="4867" width="41" style="2" customWidth="1"/>
    <col min="4868" max="4868" width="9.28515625" style="2"/>
    <col min="4869" max="4869" width="13.28515625" style="2" customWidth="1"/>
    <col min="4870" max="4870" width="2.42578125" style="2" customWidth="1"/>
    <col min="4871" max="4871" width="9.28515625" style="2"/>
    <col min="4872" max="4872" width="13.28515625" style="2" customWidth="1"/>
    <col min="4873" max="4873" width="2.42578125" style="2" customWidth="1"/>
    <col min="4874" max="4874" width="9.28515625" style="2"/>
    <col min="4875" max="4875" width="13.28515625" style="2" customWidth="1"/>
    <col min="4876" max="4876" width="2.42578125" style="2" customWidth="1"/>
    <col min="4877" max="4877" width="9.28515625" style="2"/>
    <col min="4878" max="4878" width="13.28515625" style="2" customWidth="1"/>
    <col min="4879" max="4879" width="2.7109375" style="2" customWidth="1"/>
    <col min="4880" max="4880" width="12.42578125" style="2" customWidth="1"/>
    <col min="4881" max="4881" width="16.28515625" style="2" customWidth="1"/>
    <col min="4882" max="5120" width="9.28515625" style="2"/>
    <col min="5121" max="5121" width="8.28515625" style="2" customWidth="1"/>
    <col min="5122" max="5122" width="3.42578125" style="2" customWidth="1"/>
    <col min="5123" max="5123" width="41" style="2" customWidth="1"/>
    <col min="5124" max="5124" width="9.28515625" style="2"/>
    <col min="5125" max="5125" width="13.28515625" style="2" customWidth="1"/>
    <col min="5126" max="5126" width="2.42578125" style="2" customWidth="1"/>
    <col min="5127" max="5127" width="9.28515625" style="2"/>
    <col min="5128" max="5128" width="13.28515625" style="2" customWidth="1"/>
    <col min="5129" max="5129" width="2.42578125" style="2" customWidth="1"/>
    <col min="5130" max="5130" width="9.28515625" style="2"/>
    <col min="5131" max="5131" width="13.28515625" style="2" customWidth="1"/>
    <col min="5132" max="5132" width="2.42578125" style="2" customWidth="1"/>
    <col min="5133" max="5133" width="9.28515625" style="2"/>
    <col min="5134" max="5134" width="13.28515625" style="2" customWidth="1"/>
    <col min="5135" max="5135" width="2.7109375" style="2" customWidth="1"/>
    <col min="5136" max="5136" width="12.42578125" style="2" customWidth="1"/>
    <col min="5137" max="5137" width="16.28515625" style="2" customWidth="1"/>
    <col min="5138" max="5376" width="9.28515625" style="2"/>
    <col min="5377" max="5377" width="8.28515625" style="2" customWidth="1"/>
    <col min="5378" max="5378" width="3.42578125" style="2" customWidth="1"/>
    <col min="5379" max="5379" width="41" style="2" customWidth="1"/>
    <col min="5380" max="5380" width="9.28515625" style="2"/>
    <col min="5381" max="5381" width="13.28515625" style="2" customWidth="1"/>
    <col min="5382" max="5382" width="2.42578125" style="2" customWidth="1"/>
    <col min="5383" max="5383" width="9.28515625" style="2"/>
    <col min="5384" max="5384" width="13.28515625" style="2" customWidth="1"/>
    <col min="5385" max="5385" width="2.42578125" style="2" customWidth="1"/>
    <col min="5386" max="5386" width="9.28515625" style="2"/>
    <col min="5387" max="5387" width="13.28515625" style="2" customWidth="1"/>
    <col min="5388" max="5388" width="2.42578125" style="2" customWidth="1"/>
    <col min="5389" max="5389" width="9.28515625" style="2"/>
    <col min="5390" max="5390" width="13.28515625" style="2" customWidth="1"/>
    <col min="5391" max="5391" width="2.7109375" style="2" customWidth="1"/>
    <col min="5392" max="5392" width="12.42578125" style="2" customWidth="1"/>
    <col min="5393" max="5393" width="16.28515625" style="2" customWidth="1"/>
    <col min="5394" max="5632" width="9.28515625" style="2"/>
    <col min="5633" max="5633" width="8.28515625" style="2" customWidth="1"/>
    <col min="5634" max="5634" width="3.42578125" style="2" customWidth="1"/>
    <col min="5635" max="5635" width="41" style="2" customWidth="1"/>
    <col min="5636" max="5636" width="9.28515625" style="2"/>
    <col min="5637" max="5637" width="13.28515625" style="2" customWidth="1"/>
    <col min="5638" max="5638" width="2.42578125" style="2" customWidth="1"/>
    <col min="5639" max="5639" width="9.28515625" style="2"/>
    <col min="5640" max="5640" width="13.28515625" style="2" customWidth="1"/>
    <col min="5641" max="5641" width="2.42578125" style="2" customWidth="1"/>
    <col min="5642" max="5642" width="9.28515625" style="2"/>
    <col min="5643" max="5643" width="13.28515625" style="2" customWidth="1"/>
    <col min="5644" max="5644" width="2.42578125" style="2" customWidth="1"/>
    <col min="5645" max="5645" width="9.28515625" style="2"/>
    <col min="5646" max="5646" width="13.28515625" style="2" customWidth="1"/>
    <col min="5647" max="5647" width="2.7109375" style="2" customWidth="1"/>
    <col min="5648" max="5648" width="12.42578125" style="2" customWidth="1"/>
    <col min="5649" max="5649" width="16.28515625" style="2" customWidth="1"/>
    <col min="5650" max="5888" width="9.28515625" style="2"/>
    <col min="5889" max="5889" width="8.28515625" style="2" customWidth="1"/>
    <col min="5890" max="5890" width="3.42578125" style="2" customWidth="1"/>
    <col min="5891" max="5891" width="41" style="2" customWidth="1"/>
    <col min="5892" max="5892" width="9.28515625" style="2"/>
    <col min="5893" max="5893" width="13.28515625" style="2" customWidth="1"/>
    <col min="5894" max="5894" width="2.42578125" style="2" customWidth="1"/>
    <col min="5895" max="5895" width="9.28515625" style="2"/>
    <col min="5896" max="5896" width="13.28515625" style="2" customWidth="1"/>
    <col min="5897" max="5897" width="2.42578125" style="2" customWidth="1"/>
    <col min="5898" max="5898" width="9.28515625" style="2"/>
    <col min="5899" max="5899" width="13.28515625" style="2" customWidth="1"/>
    <col min="5900" max="5900" width="2.42578125" style="2" customWidth="1"/>
    <col min="5901" max="5901" width="9.28515625" style="2"/>
    <col min="5902" max="5902" width="13.28515625" style="2" customWidth="1"/>
    <col min="5903" max="5903" width="2.7109375" style="2" customWidth="1"/>
    <col min="5904" max="5904" width="12.42578125" style="2" customWidth="1"/>
    <col min="5905" max="5905" width="16.28515625" style="2" customWidth="1"/>
    <col min="5906" max="6144" width="9.28515625" style="2"/>
    <col min="6145" max="6145" width="8.28515625" style="2" customWidth="1"/>
    <col min="6146" max="6146" width="3.42578125" style="2" customWidth="1"/>
    <col min="6147" max="6147" width="41" style="2" customWidth="1"/>
    <col min="6148" max="6148" width="9.28515625" style="2"/>
    <col min="6149" max="6149" width="13.28515625" style="2" customWidth="1"/>
    <col min="6150" max="6150" width="2.42578125" style="2" customWidth="1"/>
    <col min="6151" max="6151" width="9.28515625" style="2"/>
    <col min="6152" max="6152" width="13.28515625" style="2" customWidth="1"/>
    <col min="6153" max="6153" width="2.42578125" style="2" customWidth="1"/>
    <col min="6154" max="6154" width="9.28515625" style="2"/>
    <col min="6155" max="6155" width="13.28515625" style="2" customWidth="1"/>
    <col min="6156" max="6156" width="2.42578125" style="2" customWidth="1"/>
    <col min="6157" max="6157" width="9.28515625" style="2"/>
    <col min="6158" max="6158" width="13.28515625" style="2" customWidth="1"/>
    <col min="6159" max="6159" width="2.7109375" style="2" customWidth="1"/>
    <col min="6160" max="6160" width="12.42578125" style="2" customWidth="1"/>
    <col min="6161" max="6161" width="16.28515625" style="2" customWidth="1"/>
    <col min="6162" max="6400" width="9.28515625" style="2"/>
    <col min="6401" max="6401" width="8.28515625" style="2" customWidth="1"/>
    <col min="6402" max="6402" width="3.42578125" style="2" customWidth="1"/>
    <col min="6403" max="6403" width="41" style="2" customWidth="1"/>
    <col min="6404" max="6404" width="9.28515625" style="2"/>
    <col min="6405" max="6405" width="13.28515625" style="2" customWidth="1"/>
    <col min="6406" max="6406" width="2.42578125" style="2" customWidth="1"/>
    <col min="6407" max="6407" width="9.28515625" style="2"/>
    <col min="6408" max="6408" width="13.28515625" style="2" customWidth="1"/>
    <col min="6409" max="6409" width="2.42578125" style="2" customWidth="1"/>
    <col min="6410" max="6410" width="9.28515625" style="2"/>
    <col min="6411" max="6411" width="13.28515625" style="2" customWidth="1"/>
    <col min="6412" max="6412" width="2.42578125" style="2" customWidth="1"/>
    <col min="6413" max="6413" width="9.28515625" style="2"/>
    <col min="6414" max="6414" width="13.28515625" style="2" customWidth="1"/>
    <col min="6415" max="6415" width="2.7109375" style="2" customWidth="1"/>
    <col min="6416" max="6416" width="12.42578125" style="2" customWidth="1"/>
    <col min="6417" max="6417" width="16.28515625" style="2" customWidth="1"/>
    <col min="6418" max="6656" width="9.28515625" style="2"/>
    <col min="6657" max="6657" width="8.28515625" style="2" customWidth="1"/>
    <col min="6658" max="6658" width="3.42578125" style="2" customWidth="1"/>
    <col min="6659" max="6659" width="41" style="2" customWidth="1"/>
    <col min="6660" max="6660" width="9.28515625" style="2"/>
    <col min="6661" max="6661" width="13.28515625" style="2" customWidth="1"/>
    <col min="6662" max="6662" width="2.42578125" style="2" customWidth="1"/>
    <col min="6663" max="6663" width="9.28515625" style="2"/>
    <col min="6664" max="6664" width="13.28515625" style="2" customWidth="1"/>
    <col min="6665" max="6665" width="2.42578125" style="2" customWidth="1"/>
    <col min="6666" max="6666" width="9.28515625" style="2"/>
    <col min="6667" max="6667" width="13.28515625" style="2" customWidth="1"/>
    <col min="6668" max="6668" width="2.42578125" style="2" customWidth="1"/>
    <col min="6669" max="6669" width="9.28515625" style="2"/>
    <col min="6670" max="6670" width="13.28515625" style="2" customWidth="1"/>
    <col min="6671" max="6671" width="2.7109375" style="2" customWidth="1"/>
    <col min="6672" max="6672" width="12.42578125" style="2" customWidth="1"/>
    <col min="6673" max="6673" width="16.28515625" style="2" customWidth="1"/>
    <col min="6674" max="6912" width="9.28515625" style="2"/>
    <col min="6913" max="6913" width="8.28515625" style="2" customWidth="1"/>
    <col min="6914" max="6914" width="3.42578125" style="2" customWidth="1"/>
    <col min="6915" max="6915" width="41" style="2" customWidth="1"/>
    <col min="6916" max="6916" width="9.28515625" style="2"/>
    <col min="6917" max="6917" width="13.28515625" style="2" customWidth="1"/>
    <col min="6918" max="6918" width="2.42578125" style="2" customWidth="1"/>
    <col min="6919" max="6919" width="9.28515625" style="2"/>
    <col min="6920" max="6920" width="13.28515625" style="2" customWidth="1"/>
    <col min="6921" max="6921" width="2.42578125" style="2" customWidth="1"/>
    <col min="6922" max="6922" width="9.28515625" style="2"/>
    <col min="6923" max="6923" width="13.28515625" style="2" customWidth="1"/>
    <col min="6924" max="6924" width="2.42578125" style="2" customWidth="1"/>
    <col min="6925" max="6925" width="9.28515625" style="2"/>
    <col min="6926" max="6926" width="13.28515625" style="2" customWidth="1"/>
    <col min="6927" max="6927" width="2.7109375" style="2" customWidth="1"/>
    <col min="6928" max="6928" width="12.42578125" style="2" customWidth="1"/>
    <col min="6929" max="6929" width="16.28515625" style="2" customWidth="1"/>
    <col min="6930" max="7168" width="9.28515625" style="2"/>
    <col min="7169" max="7169" width="8.28515625" style="2" customWidth="1"/>
    <col min="7170" max="7170" width="3.42578125" style="2" customWidth="1"/>
    <col min="7171" max="7171" width="41" style="2" customWidth="1"/>
    <col min="7172" max="7172" width="9.28515625" style="2"/>
    <col min="7173" max="7173" width="13.28515625" style="2" customWidth="1"/>
    <col min="7174" max="7174" width="2.42578125" style="2" customWidth="1"/>
    <col min="7175" max="7175" width="9.28515625" style="2"/>
    <col min="7176" max="7176" width="13.28515625" style="2" customWidth="1"/>
    <col min="7177" max="7177" width="2.42578125" style="2" customWidth="1"/>
    <col min="7178" max="7178" width="9.28515625" style="2"/>
    <col min="7179" max="7179" width="13.28515625" style="2" customWidth="1"/>
    <col min="7180" max="7180" width="2.42578125" style="2" customWidth="1"/>
    <col min="7181" max="7181" width="9.28515625" style="2"/>
    <col min="7182" max="7182" width="13.28515625" style="2" customWidth="1"/>
    <col min="7183" max="7183" width="2.7109375" style="2" customWidth="1"/>
    <col min="7184" max="7184" width="12.42578125" style="2" customWidth="1"/>
    <col min="7185" max="7185" width="16.28515625" style="2" customWidth="1"/>
    <col min="7186" max="7424" width="9.28515625" style="2"/>
    <col min="7425" max="7425" width="8.28515625" style="2" customWidth="1"/>
    <col min="7426" max="7426" width="3.42578125" style="2" customWidth="1"/>
    <col min="7427" max="7427" width="41" style="2" customWidth="1"/>
    <col min="7428" max="7428" width="9.28515625" style="2"/>
    <col min="7429" max="7429" width="13.28515625" style="2" customWidth="1"/>
    <col min="7430" max="7430" width="2.42578125" style="2" customWidth="1"/>
    <col min="7431" max="7431" width="9.28515625" style="2"/>
    <col min="7432" max="7432" width="13.28515625" style="2" customWidth="1"/>
    <col min="7433" max="7433" width="2.42578125" style="2" customWidth="1"/>
    <col min="7434" max="7434" width="9.28515625" style="2"/>
    <col min="7435" max="7435" width="13.28515625" style="2" customWidth="1"/>
    <col min="7436" max="7436" width="2.42578125" style="2" customWidth="1"/>
    <col min="7437" max="7437" width="9.28515625" style="2"/>
    <col min="7438" max="7438" width="13.28515625" style="2" customWidth="1"/>
    <col min="7439" max="7439" width="2.7109375" style="2" customWidth="1"/>
    <col min="7440" max="7440" width="12.42578125" style="2" customWidth="1"/>
    <col min="7441" max="7441" width="16.28515625" style="2" customWidth="1"/>
    <col min="7442" max="7680" width="9.28515625" style="2"/>
    <col min="7681" max="7681" width="8.28515625" style="2" customWidth="1"/>
    <col min="7682" max="7682" width="3.42578125" style="2" customWidth="1"/>
    <col min="7683" max="7683" width="41" style="2" customWidth="1"/>
    <col min="7684" max="7684" width="9.28515625" style="2"/>
    <col min="7685" max="7685" width="13.28515625" style="2" customWidth="1"/>
    <col min="7686" max="7686" width="2.42578125" style="2" customWidth="1"/>
    <col min="7687" max="7687" width="9.28515625" style="2"/>
    <col min="7688" max="7688" width="13.28515625" style="2" customWidth="1"/>
    <col min="7689" max="7689" width="2.42578125" style="2" customWidth="1"/>
    <col min="7690" max="7690" width="9.28515625" style="2"/>
    <col min="7691" max="7691" width="13.28515625" style="2" customWidth="1"/>
    <col min="7692" max="7692" width="2.42578125" style="2" customWidth="1"/>
    <col min="7693" max="7693" width="9.28515625" style="2"/>
    <col min="7694" max="7694" width="13.28515625" style="2" customWidth="1"/>
    <col min="7695" max="7695" width="2.7109375" style="2" customWidth="1"/>
    <col min="7696" max="7696" width="12.42578125" style="2" customWidth="1"/>
    <col min="7697" max="7697" width="16.28515625" style="2" customWidth="1"/>
    <col min="7698" max="7936" width="9.28515625" style="2"/>
    <col min="7937" max="7937" width="8.28515625" style="2" customWidth="1"/>
    <col min="7938" max="7938" width="3.42578125" style="2" customWidth="1"/>
    <col min="7939" max="7939" width="41" style="2" customWidth="1"/>
    <col min="7940" max="7940" width="9.28515625" style="2"/>
    <col min="7941" max="7941" width="13.28515625" style="2" customWidth="1"/>
    <col min="7942" max="7942" width="2.42578125" style="2" customWidth="1"/>
    <col min="7943" max="7943" width="9.28515625" style="2"/>
    <col min="7944" max="7944" width="13.28515625" style="2" customWidth="1"/>
    <col min="7945" max="7945" width="2.42578125" style="2" customWidth="1"/>
    <col min="7946" max="7946" width="9.28515625" style="2"/>
    <col min="7947" max="7947" width="13.28515625" style="2" customWidth="1"/>
    <col min="7948" max="7948" width="2.42578125" style="2" customWidth="1"/>
    <col min="7949" max="7949" width="9.28515625" style="2"/>
    <col min="7950" max="7950" width="13.28515625" style="2" customWidth="1"/>
    <col min="7951" max="7951" width="2.7109375" style="2" customWidth="1"/>
    <col min="7952" max="7952" width="12.42578125" style="2" customWidth="1"/>
    <col min="7953" max="7953" width="16.28515625" style="2" customWidth="1"/>
    <col min="7954" max="8192" width="9.28515625" style="2"/>
    <col min="8193" max="8193" width="8.28515625" style="2" customWidth="1"/>
    <col min="8194" max="8194" width="3.42578125" style="2" customWidth="1"/>
    <col min="8195" max="8195" width="41" style="2" customWidth="1"/>
    <col min="8196" max="8196" width="9.28515625" style="2"/>
    <col min="8197" max="8197" width="13.28515625" style="2" customWidth="1"/>
    <col min="8198" max="8198" width="2.42578125" style="2" customWidth="1"/>
    <col min="8199" max="8199" width="9.28515625" style="2"/>
    <col min="8200" max="8200" width="13.28515625" style="2" customWidth="1"/>
    <col min="8201" max="8201" width="2.42578125" style="2" customWidth="1"/>
    <col min="8202" max="8202" width="9.28515625" style="2"/>
    <col min="8203" max="8203" width="13.28515625" style="2" customWidth="1"/>
    <col min="8204" max="8204" width="2.42578125" style="2" customWidth="1"/>
    <col min="8205" max="8205" width="9.28515625" style="2"/>
    <col min="8206" max="8206" width="13.28515625" style="2" customWidth="1"/>
    <col min="8207" max="8207" width="2.7109375" style="2" customWidth="1"/>
    <col min="8208" max="8208" width="12.42578125" style="2" customWidth="1"/>
    <col min="8209" max="8209" width="16.28515625" style="2" customWidth="1"/>
    <col min="8210" max="8448" width="9.28515625" style="2"/>
    <col min="8449" max="8449" width="8.28515625" style="2" customWidth="1"/>
    <col min="8450" max="8450" width="3.42578125" style="2" customWidth="1"/>
    <col min="8451" max="8451" width="41" style="2" customWidth="1"/>
    <col min="8452" max="8452" width="9.28515625" style="2"/>
    <col min="8453" max="8453" width="13.28515625" style="2" customWidth="1"/>
    <col min="8454" max="8454" width="2.42578125" style="2" customWidth="1"/>
    <col min="8455" max="8455" width="9.28515625" style="2"/>
    <col min="8456" max="8456" width="13.28515625" style="2" customWidth="1"/>
    <col min="8457" max="8457" width="2.42578125" style="2" customWidth="1"/>
    <col min="8458" max="8458" width="9.28515625" style="2"/>
    <col min="8459" max="8459" width="13.28515625" style="2" customWidth="1"/>
    <col min="8460" max="8460" width="2.42578125" style="2" customWidth="1"/>
    <col min="8461" max="8461" width="9.28515625" style="2"/>
    <col min="8462" max="8462" width="13.28515625" style="2" customWidth="1"/>
    <col min="8463" max="8463" width="2.7109375" style="2" customWidth="1"/>
    <col min="8464" max="8464" width="12.42578125" style="2" customWidth="1"/>
    <col min="8465" max="8465" width="16.28515625" style="2" customWidth="1"/>
    <col min="8466" max="8704" width="9.28515625" style="2"/>
    <col min="8705" max="8705" width="8.28515625" style="2" customWidth="1"/>
    <col min="8706" max="8706" width="3.42578125" style="2" customWidth="1"/>
    <col min="8707" max="8707" width="41" style="2" customWidth="1"/>
    <col min="8708" max="8708" width="9.28515625" style="2"/>
    <col min="8709" max="8709" width="13.28515625" style="2" customWidth="1"/>
    <col min="8710" max="8710" width="2.42578125" style="2" customWidth="1"/>
    <col min="8711" max="8711" width="9.28515625" style="2"/>
    <col min="8712" max="8712" width="13.28515625" style="2" customWidth="1"/>
    <col min="8713" max="8713" width="2.42578125" style="2" customWidth="1"/>
    <col min="8714" max="8714" width="9.28515625" style="2"/>
    <col min="8715" max="8715" width="13.28515625" style="2" customWidth="1"/>
    <col min="8716" max="8716" width="2.42578125" style="2" customWidth="1"/>
    <col min="8717" max="8717" width="9.28515625" style="2"/>
    <col min="8718" max="8718" width="13.28515625" style="2" customWidth="1"/>
    <col min="8719" max="8719" width="2.7109375" style="2" customWidth="1"/>
    <col min="8720" max="8720" width="12.42578125" style="2" customWidth="1"/>
    <col min="8721" max="8721" width="16.28515625" style="2" customWidth="1"/>
    <col min="8722" max="8960" width="9.28515625" style="2"/>
    <col min="8961" max="8961" width="8.28515625" style="2" customWidth="1"/>
    <col min="8962" max="8962" width="3.42578125" style="2" customWidth="1"/>
    <col min="8963" max="8963" width="41" style="2" customWidth="1"/>
    <col min="8964" max="8964" width="9.28515625" style="2"/>
    <col min="8965" max="8965" width="13.28515625" style="2" customWidth="1"/>
    <col min="8966" max="8966" width="2.42578125" style="2" customWidth="1"/>
    <col min="8967" max="8967" width="9.28515625" style="2"/>
    <col min="8968" max="8968" width="13.28515625" style="2" customWidth="1"/>
    <col min="8969" max="8969" width="2.42578125" style="2" customWidth="1"/>
    <col min="8970" max="8970" width="9.28515625" style="2"/>
    <col min="8971" max="8971" width="13.28515625" style="2" customWidth="1"/>
    <col min="8972" max="8972" width="2.42578125" style="2" customWidth="1"/>
    <col min="8973" max="8973" width="9.28515625" style="2"/>
    <col min="8974" max="8974" width="13.28515625" style="2" customWidth="1"/>
    <col min="8975" max="8975" width="2.7109375" style="2" customWidth="1"/>
    <col min="8976" max="8976" width="12.42578125" style="2" customWidth="1"/>
    <col min="8977" max="8977" width="16.28515625" style="2" customWidth="1"/>
    <col min="8978" max="9216" width="9.28515625" style="2"/>
    <col min="9217" max="9217" width="8.28515625" style="2" customWidth="1"/>
    <col min="9218" max="9218" width="3.42578125" style="2" customWidth="1"/>
    <col min="9219" max="9219" width="41" style="2" customWidth="1"/>
    <col min="9220" max="9220" width="9.28515625" style="2"/>
    <col min="9221" max="9221" width="13.28515625" style="2" customWidth="1"/>
    <col min="9222" max="9222" width="2.42578125" style="2" customWidth="1"/>
    <col min="9223" max="9223" width="9.28515625" style="2"/>
    <col min="9224" max="9224" width="13.28515625" style="2" customWidth="1"/>
    <col min="9225" max="9225" width="2.42578125" style="2" customWidth="1"/>
    <col min="9226" max="9226" width="9.28515625" style="2"/>
    <col min="9227" max="9227" width="13.28515625" style="2" customWidth="1"/>
    <col min="9228" max="9228" width="2.42578125" style="2" customWidth="1"/>
    <col min="9229" max="9229" width="9.28515625" style="2"/>
    <col min="9230" max="9230" width="13.28515625" style="2" customWidth="1"/>
    <col min="9231" max="9231" width="2.7109375" style="2" customWidth="1"/>
    <col min="9232" max="9232" width="12.42578125" style="2" customWidth="1"/>
    <col min="9233" max="9233" width="16.28515625" style="2" customWidth="1"/>
    <col min="9234" max="9472" width="9.28515625" style="2"/>
    <col min="9473" max="9473" width="8.28515625" style="2" customWidth="1"/>
    <col min="9474" max="9474" width="3.42578125" style="2" customWidth="1"/>
    <col min="9475" max="9475" width="41" style="2" customWidth="1"/>
    <col min="9476" max="9476" width="9.28515625" style="2"/>
    <col min="9477" max="9477" width="13.28515625" style="2" customWidth="1"/>
    <col min="9478" max="9478" width="2.42578125" style="2" customWidth="1"/>
    <col min="9479" max="9479" width="9.28515625" style="2"/>
    <col min="9480" max="9480" width="13.28515625" style="2" customWidth="1"/>
    <col min="9481" max="9481" width="2.42578125" style="2" customWidth="1"/>
    <col min="9482" max="9482" width="9.28515625" style="2"/>
    <col min="9483" max="9483" width="13.28515625" style="2" customWidth="1"/>
    <col min="9484" max="9484" width="2.42578125" style="2" customWidth="1"/>
    <col min="9485" max="9485" width="9.28515625" style="2"/>
    <col min="9486" max="9486" width="13.28515625" style="2" customWidth="1"/>
    <col min="9487" max="9487" width="2.7109375" style="2" customWidth="1"/>
    <col min="9488" max="9488" width="12.42578125" style="2" customWidth="1"/>
    <col min="9489" max="9489" width="16.28515625" style="2" customWidth="1"/>
    <col min="9490" max="9728" width="9.28515625" style="2"/>
    <col min="9729" max="9729" width="8.28515625" style="2" customWidth="1"/>
    <col min="9730" max="9730" width="3.42578125" style="2" customWidth="1"/>
    <col min="9731" max="9731" width="41" style="2" customWidth="1"/>
    <col min="9732" max="9732" width="9.28515625" style="2"/>
    <col min="9733" max="9733" width="13.28515625" style="2" customWidth="1"/>
    <col min="9734" max="9734" width="2.42578125" style="2" customWidth="1"/>
    <col min="9735" max="9735" width="9.28515625" style="2"/>
    <col min="9736" max="9736" width="13.28515625" style="2" customWidth="1"/>
    <col min="9737" max="9737" width="2.42578125" style="2" customWidth="1"/>
    <col min="9738" max="9738" width="9.28515625" style="2"/>
    <col min="9739" max="9739" width="13.28515625" style="2" customWidth="1"/>
    <col min="9740" max="9740" width="2.42578125" style="2" customWidth="1"/>
    <col min="9741" max="9741" width="9.28515625" style="2"/>
    <col min="9742" max="9742" width="13.28515625" style="2" customWidth="1"/>
    <col min="9743" max="9743" width="2.7109375" style="2" customWidth="1"/>
    <col min="9744" max="9744" width="12.42578125" style="2" customWidth="1"/>
    <col min="9745" max="9745" width="16.28515625" style="2" customWidth="1"/>
    <col min="9746" max="9984" width="9.28515625" style="2"/>
    <col min="9985" max="9985" width="8.28515625" style="2" customWidth="1"/>
    <col min="9986" max="9986" width="3.42578125" style="2" customWidth="1"/>
    <col min="9987" max="9987" width="41" style="2" customWidth="1"/>
    <col min="9988" max="9988" width="9.28515625" style="2"/>
    <col min="9989" max="9989" width="13.28515625" style="2" customWidth="1"/>
    <col min="9990" max="9990" width="2.42578125" style="2" customWidth="1"/>
    <col min="9991" max="9991" width="9.28515625" style="2"/>
    <col min="9992" max="9992" width="13.28515625" style="2" customWidth="1"/>
    <col min="9993" max="9993" width="2.42578125" style="2" customWidth="1"/>
    <col min="9994" max="9994" width="9.28515625" style="2"/>
    <col min="9995" max="9995" width="13.28515625" style="2" customWidth="1"/>
    <col min="9996" max="9996" width="2.42578125" style="2" customWidth="1"/>
    <col min="9997" max="9997" width="9.28515625" style="2"/>
    <col min="9998" max="9998" width="13.28515625" style="2" customWidth="1"/>
    <col min="9999" max="9999" width="2.7109375" style="2" customWidth="1"/>
    <col min="10000" max="10000" width="12.42578125" style="2" customWidth="1"/>
    <col min="10001" max="10001" width="16.28515625" style="2" customWidth="1"/>
    <col min="10002" max="10240" width="9.28515625" style="2"/>
    <col min="10241" max="10241" width="8.28515625" style="2" customWidth="1"/>
    <col min="10242" max="10242" width="3.42578125" style="2" customWidth="1"/>
    <col min="10243" max="10243" width="41" style="2" customWidth="1"/>
    <col min="10244" max="10244" width="9.28515625" style="2"/>
    <col min="10245" max="10245" width="13.28515625" style="2" customWidth="1"/>
    <col min="10246" max="10246" width="2.42578125" style="2" customWidth="1"/>
    <col min="10247" max="10247" width="9.28515625" style="2"/>
    <col min="10248" max="10248" width="13.28515625" style="2" customWidth="1"/>
    <col min="10249" max="10249" width="2.42578125" style="2" customWidth="1"/>
    <col min="10250" max="10250" width="9.28515625" style="2"/>
    <col min="10251" max="10251" width="13.28515625" style="2" customWidth="1"/>
    <col min="10252" max="10252" width="2.42578125" style="2" customWidth="1"/>
    <col min="10253" max="10253" width="9.28515625" style="2"/>
    <col min="10254" max="10254" width="13.28515625" style="2" customWidth="1"/>
    <col min="10255" max="10255" width="2.7109375" style="2" customWidth="1"/>
    <col min="10256" max="10256" width="12.42578125" style="2" customWidth="1"/>
    <col min="10257" max="10257" width="16.28515625" style="2" customWidth="1"/>
    <col min="10258" max="10496" width="9.28515625" style="2"/>
    <col min="10497" max="10497" width="8.28515625" style="2" customWidth="1"/>
    <col min="10498" max="10498" width="3.42578125" style="2" customWidth="1"/>
    <col min="10499" max="10499" width="41" style="2" customWidth="1"/>
    <col min="10500" max="10500" width="9.28515625" style="2"/>
    <col min="10501" max="10501" width="13.28515625" style="2" customWidth="1"/>
    <col min="10502" max="10502" width="2.42578125" style="2" customWidth="1"/>
    <col min="10503" max="10503" width="9.28515625" style="2"/>
    <col min="10504" max="10504" width="13.28515625" style="2" customWidth="1"/>
    <col min="10505" max="10505" width="2.42578125" style="2" customWidth="1"/>
    <col min="10506" max="10506" width="9.28515625" style="2"/>
    <col min="10507" max="10507" width="13.28515625" style="2" customWidth="1"/>
    <col min="10508" max="10508" width="2.42578125" style="2" customWidth="1"/>
    <col min="10509" max="10509" width="9.28515625" style="2"/>
    <col min="10510" max="10510" width="13.28515625" style="2" customWidth="1"/>
    <col min="10511" max="10511" width="2.7109375" style="2" customWidth="1"/>
    <col min="10512" max="10512" width="12.42578125" style="2" customWidth="1"/>
    <col min="10513" max="10513" width="16.28515625" style="2" customWidth="1"/>
    <col min="10514" max="10752" width="9.28515625" style="2"/>
    <col min="10753" max="10753" width="8.28515625" style="2" customWidth="1"/>
    <col min="10754" max="10754" width="3.42578125" style="2" customWidth="1"/>
    <col min="10755" max="10755" width="41" style="2" customWidth="1"/>
    <col min="10756" max="10756" width="9.28515625" style="2"/>
    <col min="10757" max="10757" width="13.28515625" style="2" customWidth="1"/>
    <col min="10758" max="10758" width="2.42578125" style="2" customWidth="1"/>
    <col min="10759" max="10759" width="9.28515625" style="2"/>
    <col min="10760" max="10760" width="13.28515625" style="2" customWidth="1"/>
    <col min="10761" max="10761" width="2.42578125" style="2" customWidth="1"/>
    <col min="10762" max="10762" width="9.28515625" style="2"/>
    <col min="10763" max="10763" width="13.28515625" style="2" customWidth="1"/>
    <col min="10764" max="10764" width="2.42578125" style="2" customWidth="1"/>
    <col min="10765" max="10765" width="9.28515625" style="2"/>
    <col min="10766" max="10766" width="13.28515625" style="2" customWidth="1"/>
    <col min="10767" max="10767" width="2.7109375" style="2" customWidth="1"/>
    <col min="10768" max="10768" width="12.42578125" style="2" customWidth="1"/>
    <col min="10769" max="10769" width="16.28515625" style="2" customWidth="1"/>
    <col min="10770" max="11008" width="9.28515625" style="2"/>
    <col min="11009" max="11009" width="8.28515625" style="2" customWidth="1"/>
    <col min="11010" max="11010" width="3.42578125" style="2" customWidth="1"/>
    <col min="11011" max="11011" width="41" style="2" customWidth="1"/>
    <col min="11012" max="11012" width="9.28515625" style="2"/>
    <col min="11013" max="11013" width="13.28515625" style="2" customWidth="1"/>
    <col min="11014" max="11014" width="2.42578125" style="2" customWidth="1"/>
    <col min="11015" max="11015" width="9.28515625" style="2"/>
    <col min="11016" max="11016" width="13.28515625" style="2" customWidth="1"/>
    <col min="11017" max="11017" width="2.42578125" style="2" customWidth="1"/>
    <col min="11018" max="11018" width="9.28515625" style="2"/>
    <col min="11019" max="11019" width="13.28515625" style="2" customWidth="1"/>
    <col min="11020" max="11020" width="2.42578125" style="2" customWidth="1"/>
    <col min="11021" max="11021" width="9.28515625" style="2"/>
    <col min="11022" max="11022" width="13.28515625" style="2" customWidth="1"/>
    <col min="11023" max="11023" width="2.7109375" style="2" customWidth="1"/>
    <col min="11024" max="11024" width="12.42578125" style="2" customWidth="1"/>
    <col min="11025" max="11025" width="16.28515625" style="2" customWidth="1"/>
    <col min="11026" max="11264" width="9.28515625" style="2"/>
    <col min="11265" max="11265" width="8.28515625" style="2" customWidth="1"/>
    <col min="11266" max="11266" width="3.42578125" style="2" customWidth="1"/>
    <col min="11267" max="11267" width="41" style="2" customWidth="1"/>
    <col min="11268" max="11268" width="9.28515625" style="2"/>
    <col min="11269" max="11269" width="13.28515625" style="2" customWidth="1"/>
    <col min="11270" max="11270" width="2.42578125" style="2" customWidth="1"/>
    <col min="11271" max="11271" width="9.28515625" style="2"/>
    <col min="11272" max="11272" width="13.28515625" style="2" customWidth="1"/>
    <col min="11273" max="11273" width="2.42578125" style="2" customWidth="1"/>
    <col min="11274" max="11274" width="9.28515625" style="2"/>
    <col min="11275" max="11275" width="13.28515625" style="2" customWidth="1"/>
    <col min="11276" max="11276" width="2.42578125" style="2" customWidth="1"/>
    <col min="11277" max="11277" width="9.28515625" style="2"/>
    <col min="11278" max="11278" width="13.28515625" style="2" customWidth="1"/>
    <col min="11279" max="11279" width="2.7109375" style="2" customWidth="1"/>
    <col min="11280" max="11280" width="12.42578125" style="2" customWidth="1"/>
    <col min="11281" max="11281" width="16.28515625" style="2" customWidth="1"/>
    <col min="11282" max="11520" width="9.28515625" style="2"/>
    <col min="11521" max="11521" width="8.28515625" style="2" customWidth="1"/>
    <col min="11522" max="11522" width="3.42578125" style="2" customWidth="1"/>
    <col min="11523" max="11523" width="41" style="2" customWidth="1"/>
    <col min="11524" max="11524" width="9.28515625" style="2"/>
    <col min="11525" max="11525" width="13.28515625" style="2" customWidth="1"/>
    <col min="11526" max="11526" width="2.42578125" style="2" customWidth="1"/>
    <col min="11527" max="11527" width="9.28515625" style="2"/>
    <col min="11528" max="11528" width="13.28515625" style="2" customWidth="1"/>
    <col min="11529" max="11529" width="2.42578125" style="2" customWidth="1"/>
    <col min="11530" max="11530" width="9.28515625" style="2"/>
    <col min="11531" max="11531" width="13.28515625" style="2" customWidth="1"/>
    <col min="11532" max="11532" width="2.42578125" style="2" customWidth="1"/>
    <col min="11533" max="11533" width="9.28515625" style="2"/>
    <col min="11534" max="11534" width="13.28515625" style="2" customWidth="1"/>
    <col min="11535" max="11535" width="2.7109375" style="2" customWidth="1"/>
    <col min="11536" max="11536" width="12.42578125" style="2" customWidth="1"/>
    <col min="11537" max="11537" width="16.28515625" style="2" customWidth="1"/>
    <col min="11538" max="11776" width="9.28515625" style="2"/>
    <col min="11777" max="11777" width="8.28515625" style="2" customWidth="1"/>
    <col min="11778" max="11778" width="3.42578125" style="2" customWidth="1"/>
    <col min="11779" max="11779" width="41" style="2" customWidth="1"/>
    <col min="11780" max="11780" width="9.28515625" style="2"/>
    <col min="11781" max="11781" width="13.28515625" style="2" customWidth="1"/>
    <col min="11782" max="11782" width="2.42578125" style="2" customWidth="1"/>
    <col min="11783" max="11783" width="9.28515625" style="2"/>
    <col min="11784" max="11784" width="13.28515625" style="2" customWidth="1"/>
    <col min="11785" max="11785" width="2.42578125" style="2" customWidth="1"/>
    <col min="11786" max="11786" width="9.28515625" style="2"/>
    <col min="11787" max="11787" width="13.28515625" style="2" customWidth="1"/>
    <col min="11788" max="11788" width="2.42578125" style="2" customWidth="1"/>
    <col min="11789" max="11789" width="9.28515625" style="2"/>
    <col min="11790" max="11790" width="13.28515625" style="2" customWidth="1"/>
    <col min="11791" max="11791" width="2.7109375" style="2" customWidth="1"/>
    <col min="11792" max="11792" width="12.42578125" style="2" customWidth="1"/>
    <col min="11793" max="11793" width="16.28515625" style="2" customWidth="1"/>
    <col min="11794" max="12032" width="9.28515625" style="2"/>
    <col min="12033" max="12033" width="8.28515625" style="2" customWidth="1"/>
    <col min="12034" max="12034" width="3.42578125" style="2" customWidth="1"/>
    <col min="12035" max="12035" width="41" style="2" customWidth="1"/>
    <col min="12036" max="12036" width="9.28515625" style="2"/>
    <col min="12037" max="12037" width="13.28515625" style="2" customWidth="1"/>
    <col min="12038" max="12038" width="2.42578125" style="2" customWidth="1"/>
    <col min="12039" max="12039" width="9.28515625" style="2"/>
    <col min="12040" max="12040" width="13.28515625" style="2" customWidth="1"/>
    <col min="12041" max="12041" width="2.42578125" style="2" customWidth="1"/>
    <col min="12042" max="12042" width="9.28515625" style="2"/>
    <col min="12043" max="12043" width="13.28515625" style="2" customWidth="1"/>
    <col min="12044" max="12044" width="2.42578125" style="2" customWidth="1"/>
    <col min="12045" max="12045" width="9.28515625" style="2"/>
    <col min="12046" max="12046" width="13.28515625" style="2" customWidth="1"/>
    <col min="12047" max="12047" width="2.7109375" style="2" customWidth="1"/>
    <col min="12048" max="12048" width="12.42578125" style="2" customWidth="1"/>
    <col min="12049" max="12049" width="16.28515625" style="2" customWidth="1"/>
    <col min="12050" max="12288" width="9.28515625" style="2"/>
    <col min="12289" max="12289" width="8.28515625" style="2" customWidth="1"/>
    <col min="12290" max="12290" width="3.42578125" style="2" customWidth="1"/>
    <col min="12291" max="12291" width="41" style="2" customWidth="1"/>
    <col min="12292" max="12292" width="9.28515625" style="2"/>
    <col min="12293" max="12293" width="13.28515625" style="2" customWidth="1"/>
    <col min="12294" max="12294" width="2.42578125" style="2" customWidth="1"/>
    <col min="12295" max="12295" width="9.28515625" style="2"/>
    <col min="12296" max="12296" width="13.28515625" style="2" customWidth="1"/>
    <col min="12297" max="12297" width="2.42578125" style="2" customWidth="1"/>
    <col min="12298" max="12298" width="9.28515625" style="2"/>
    <col min="12299" max="12299" width="13.28515625" style="2" customWidth="1"/>
    <col min="12300" max="12300" width="2.42578125" style="2" customWidth="1"/>
    <col min="12301" max="12301" width="9.28515625" style="2"/>
    <col min="12302" max="12302" width="13.28515625" style="2" customWidth="1"/>
    <col min="12303" max="12303" width="2.7109375" style="2" customWidth="1"/>
    <col min="12304" max="12304" width="12.42578125" style="2" customWidth="1"/>
    <col min="12305" max="12305" width="16.28515625" style="2" customWidth="1"/>
    <col min="12306" max="12544" width="9.28515625" style="2"/>
    <col min="12545" max="12545" width="8.28515625" style="2" customWidth="1"/>
    <col min="12546" max="12546" width="3.42578125" style="2" customWidth="1"/>
    <col min="12547" max="12547" width="41" style="2" customWidth="1"/>
    <col min="12548" max="12548" width="9.28515625" style="2"/>
    <col min="12549" max="12549" width="13.28515625" style="2" customWidth="1"/>
    <col min="12550" max="12550" width="2.42578125" style="2" customWidth="1"/>
    <col min="12551" max="12551" width="9.28515625" style="2"/>
    <col min="12552" max="12552" width="13.28515625" style="2" customWidth="1"/>
    <col min="12553" max="12553" width="2.42578125" style="2" customWidth="1"/>
    <col min="12554" max="12554" width="9.28515625" style="2"/>
    <col min="12555" max="12555" width="13.28515625" style="2" customWidth="1"/>
    <col min="12556" max="12556" width="2.42578125" style="2" customWidth="1"/>
    <col min="12557" max="12557" width="9.28515625" style="2"/>
    <col min="12558" max="12558" width="13.28515625" style="2" customWidth="1"/>
    <col min="12559" max="12559" width="2.7109375" style="2" customWidth="1"/>
    <col min="12560" max="12560" width="12.42578125" style="2" customWidth="1"/>
    <col min="12561" max="12561" width="16.28515625" style="2" customWidth="1"/>
    <col min="12562" max="12800" width="9.28515625" style="2"/>
    <col min="12801" max="12801" width="8.28515625" style="2" customWidth="1"/>
    <col min="12802" max="12802" width="3.42578125" style="2" customWidth="1"/>
    <col min="12803" max="12803" width="41" style="2" customWidth="1"/>
    <col min="12804" max="12804" width="9.28515625" style="2"/>
    <col min="12805" max="12805" width="13.28515625" style="2" customWidth="1"/>
    <col min="12806" max="12806" width="2.42578125" style="2" customWidth="1"/>
    <col min="12807" max="12807" width="9.28515625" style="2"/>
    <col min="12808" max="12808" width="13.28515625" style="2" customWidth="1"/>
    <col min="12809" max="12809" width="2.42578125" style="2" customWidth="1"/>
    <col min="12810" max="12810" width="9.28515625" style="2"/>
    <col min="12811" max="12811" width="13.28515625" style="2" customWidth="1"/>
    <col min="12812" max="12812" width="2.42578125" style="2" customWidth="1"/>
    <col min="12813" max="12813" width="9.28515625" style="2"/>
    <col min="12814" max="12814" width="13.28515625" style="2" customWidth="1"/>
    <col min="12815" max="12815" width="2.7109375" style="2" customWidth="1"/>
    <col min="12816" max="12816" width="12.42578125" style="2" customWidth="1"/>
    <col min="12817" max="12817" width="16.28515625" style="2" customWidth="1"/>
    <col min="12818" max="13056" width="9.28515625" style="2"/>
    <col min="13057" max="13057" width="8.28515625" style="2" customWidth="1"/>
    <col min="13058" max="13058" width="3.42578125" style="2" customWidth="1"/>
    <col min="13059" max="13059" width="41" style="2" customWidth="1"/>
    <col min="13060" max="13060" width="9.28515625" style="2"/>
    <col min="13061" max="13061" width="13.28515625" style="2" customWidth="1"/>
    <col min="13062" max="13062" width="2.42578125" style="2" customWidth="1"/>
    <col min="13063" max="13063" width="9.28515625" style="2"/>
    <col min="13064" max="13064" width="13.28515625" style="2" customWidth="1"/>
    <col min="13065" max="13065" width="2.42578125" style="2" customWidth="1"/>
    <col min="13066" max="13066" width="9.28515625" style="2"/>
    <col min="13067" max="13067" width="13.28515625" style="2" customWidth="1"/>
    <col min="13068" max="13068" width="2.42578125" style="2" customWidth="1"/>
    <col min="13069" max="13069" width="9.28515625" style="2"/>
    <col min="13070" max="13070" width="13.28515625" style="2" customWidth="1"/>
    <col min="13071" max="13071" width="2.7109375" style="2" customWidth="1"/>
    <col min="13072" max="13072" width="12.42578125" style="2" customWidth="1"/>
    <col min="13073" max="13073" width="16.28515625" style="2" customWidth="1"/>
    <col min="13074" max="13312" width="9.28515625" style="2"/>
    <col min="13313" max="13313" width="8.28515625" style="2" customWidth="1"/>
    <col min="13314" max="13314" width="3.42578125" style="2" customWidth="1"/>
    <col min="13315" max="13315" width="41" style="2" customWidth="1"/>
    <col min="13316" max="13316" width="9.28515625" style="2"/>
    <col min="13317" max="13317" width="13.28515625" style="2" customWidth="1"/>
    <col min="13318" max="13318" width="2.42578125" style="2" customWidth="1"/>
    <col min="13319" max="13319" width="9.28515625" style="2"/>
    <col min="13320" max="13320" width="13.28515625" style="2" customWidth="1"/>
    <col min="13321" max="13321" width="2.42578125" style="2" customWidth="1"/>
    <col min="13322" max="13322" width="9.28515625" style="2"/>
    <col min="13323" max="13323" width="13.28515625" style="2" customWidth="1"/>
    <col min="13324" max="13324" width="2.42578125" style="2" customWidth="1"/>
    <col min="13325" max="13325" width="9.28515625" style="2"/>
    <col min="13326" max="13326" width="13.28515625" style="2" customWidth="1"/>
    <col min="13327" max="13327" width="2.7109375" style="2" customWidth="1"/>
    <col min="13328" max="13328" width="12.42578125" style="2" customWidth="1"/>
    <col min="13329" max="13329" width="16.28515625" style="2" customWidth="1"/>
    <col min="13330" max="13568" width="9.28515625" style="2"/>
    <col min="13569" max="13569" width="8.28515625" style="2" customWidth="1"/>
    <col min="13570" max="13570" width="3.42578125" style="2" customWidth="1"/>
    <col min="13571" max="13571" width="41" style="2" customWidth="1"/>
    <col min="13572" max="13572" width="9.28515625" style="2"/>
    <col min="13573" max="13573" width="13.28515625" style="2" customWidth="1"/>
    <col min="13574" max="13574" width="2.42578125" style="2" customWidth="1"/>
    <col min="13575" max="13575" width="9.28515625" style="2"/>
    <col min="13576" max="13576" width="13.28515625" style="2" customWidth="1"/>
    <col min="13577" max="13577" width="2.42578125" style="2" customWidth="1"/>
    <col min="13578" max="13578" width="9.28515625" style="2"/>
    <col min="13579" max="13579" width="13.28515625" style="2" customWidth="1"/>
    <col min="13580" max="13580" width="2.42578125" style="2" customWidth="1"/>
    <col min="13581" max="13581" width="9.28515625" style="2"/>
    <col min="13582" max="13582" width="13.28515625" style="2" customWidth="1"/>
    <col min="13583" max="13583" width="2.7109375" style="2" customWidth="1"/>
    <col min="13584" max="13584" width="12.42578125" style="2" customWidth="1"/>
    <col min="13585" max="13585" width="16.28515625" style="2" customWidth="1"/>
    <col min="13586" max="13824" width="9.28515625" style="2"/>
    <col min="13825" max="13825" width="8.28515625" style="2" customWidth="1"/>
    <col min="13826" max="13826" width="3.42578125" style="2" customWidth="1"/>
    <col min="13827" max="13827" width="41" style="2" customWidth="1"/>
    <col min="13828" max="13828" width="9.28515625" style="2"/>
    <col min="13829" max="13829" width="13.28515625" style="2" customWidth="1"/>
    <col min="13830" max="13830" width="2.42578125" style="2" customWidth="1"/>
    <col min="13831" max="13831" width="9.28515625" style="2"/>
    <col min="13832" max="13832" width="13.28515625" style="2" customWidth="1"/>
    <col min="13833" max="13833" width="2.42578125" style="2" customWidth="1"/>
    <col min="13834" max="13834" width="9.28515625" style="2"/>
    <col min="13835" max="13835" width="13.28515625" style="2" customWidth="1"/>
    <col min="13836" max="13836" width="2.42578125" style="2" customWidth="1"/>
    <col min="13837" max="13837" width="9.28515625" style="2"/>
    <col min="13838" max="13838" width="13.28515625" style="2" customWidth="1"/>
    <col min="13839" max="13839" width="2.7109375" style="2" customWidth="1"/>
    <col min="13840" max="13840" width="12.42578125" style="2" customWidth="1"/>
    <col min="13841" max="13841" width="16.28515625" style="2" customWidth="1"/>
    <col min="13842" max="14080" width="9.28515625" style="2"/>
    <col min="14081" max="14081" width="8.28515625" style="2" customWidth="1"/>
    <col min="14082" max="14082" width="3.42578125" style="2" customWidth="1"/>
    <col min="14083" max="14083" width="41" style="2" customWidth="1"/>
    <col min="14084" max="14084" width="9.28515625" style="2"/>
    <col min="14085" max="14085" width="13.28515625" style="2" customWidth="1"/>
    <col min="14086" max="14086" width="2.42578125" style="2" customWidth="1"/>
    <col min="14087" max="14087" width="9.28515625" style="2"/>
    <col min="14088" max="14088" width="13.28515625" style="2" customWidth="1"/>
    <col min="14089" max="14089" width="2.42578125" style="2" customWidth="1"/>
    <col min="14090" max="14090" width="9.28515625" style="2"/>
    <col min="14091" max="14091" width="13.28515625" style="2" customWidth="1"/>
    <col min="14092" max="14092" width="2.42578125" style="2" customWidth="1"/>
    <col min="14093" max="14093" width="9.28515625" style="2"/>
    <col min="14094" max="14094" width="13.28515625" style="2" customWidth="1"/>
    <col min="14095" max="14095" width="2.7109375" style="2" customWidth="1"/>
    <col min="14096" max="14096" width="12.42578125" style="2" customWidth="1"/>
    <col min="14097" max="14097" width="16.28515625" style="2" customWidth="1"/>
    <col min="14098" max="14336" width="9.28515625" style="2"/>
    <col min="14337" max="14337" width="8.28515625" style="2" customWidth="1"/>
    <col min="14338" max="14338" width="3.42578125" style="2" customWidth="1"/>
    <col min="14339" max="14339" width="41" style="2" customWidth="1"/>
    <col min="14340" max="14340" width="9.28515625" style="2"/>
    <col min="14341" max="14341" width="13.28515625" style="2" customWidth="1"/>
    <col min="14342" max="14342" width="2.42578125" style="2" customWidth="1"/>
    <col min="14343" max="14343" width="9.28515625" style="2"/>
    <col min="14344" max="14344" width="13.28515625" style="2" customWidth="1"/>
    <col min="14345" max="14345" width="2.42578125" style="2" customWidth="1"/>
    <col min="14346" max="14346" width="9.28515625" style="2"/>
    <col min="14347" max="14347" width="13.28515625" style="2" customWidth="1"/>
    <col min="14348" max="14348" width="2.42578125" style="2" customWidth="1"/>
    <col min="14349" max="14349" width="9.28515625" style="2"/>
    <col min="14350" max="14350" width="13.28515625" style="2" customWidth="1"/>
    <col min="14351" max="14351" width="2.7109375" style="2" customWidth="1"/>
    <col min="14352" max="14352" width="12.42578125" style="2" customWidth="1"/>
    <col min="14353" max="14353" width="16.28515625" style="2" customWidth="1"/>
    <col min="14354" max="14592" width="9.28515625" style="2"/>
    <col min="14593" max="14593" width="8.28515625" style="2" customWidth="1"/>
    <col min="14594" max="14594" width="3.42578125" style="2" customWidth="1"/>
    <col min="14595" max="14595" width="41" style="2" customWidth="1"/>
    <col min="14596" max="14596" width="9.28515625" style="2"/>
    <col min="14597" max="14597" width="13.28515625" style="2" customWidth="1"/>
    <col min="14598" max="14598" width="2.42578125" style="2" customWidth="1"/>
    <col min="14599" max="14599" width="9.28515625" style="2"/>
    <col min="14600" max="14600" width="13.28515625" style="2" customWidth="1"/>
    <col min="14601" max="14601" width="2.42578125" style="2" customWidth="1"/>
    <col min="14602" max="14602" width="9.28515625" style="2"/>
    <col min="14603" max="14603" width="13.28515625" style="2" customWidth="1"/>
    <col min="14604" max="14604" width="2.42578125" style="2" customWidth="1"/>
    <col min="14605" max="14605" width="9.28515625" style="2"/>
    <col min="14606" max="14606" width="13.28515625" style="2" customWidth="1"/>
    <col min="14607" max="14607" width="2.7109375" style="2" customWidth="1"/>
    <col min="14608" max="14608" width="12.42578125" style="2" customWidth="1"/>
    <col min="14609" max="14609" width="16.28515625" style="2" customWidth="1"/>
    <col min="14610" max="14848" width="9.28515625" style="2"/>
    <col min="14849" max="14849" width="8.28515625" style="2" customWidth="1"/>
    <col min="14850" max="14850" width="3.42578125" style="2" customWidth="1"/>
    <col min="14851" max="14851" width="41" style="2" customWidth="1"/>
    <col min="14852" max="14852" width="9.28515625" style="2"/>
    <col min="14853" max="14853" width="13.28515625" style="2" customWidth="1"/>
    <col min="14854" max="14854" width="2.42578125" style="2" customWidth="1"/>
    <col min="14855" max="14855" width="9.28515625" style="2"/>
    <col min="14856" max="14856" width="13.28515625" style="2" customWidth="1"/>
    <col min="14857" max="14857" width="2.42578125" style="2" customWidth="1"/>
    <col min="14858" max="14858" width="9.28515625" style="2"/>
    <col min="14859" max="14859" width="13.28515625" style="2" customWidth="1"/>
    <col min="14860" max="14860" width="2.42578125" style="2" customWidth="1"/>
    <col min="14861" max="14861" width="9.28515625" style="2"/>
    <col min="14862" max="14862" width="13.28515625" style="2" customWidth="1"/>
    <col min="14863" max="14863" width="2.7109375" style="2" customWidth="1"/>
    <col min="14864" max="14864" width="12.42578125" style="2" customWidth="1"/>
    <col min="14865" max="14865" width="16.28515625" style="2" customWidth="1"/>
    <col min="14866" max="15104" width="9.28515625" style="2"/>
    <col min="15105" max="15105" width="8.28515625" style="2" customWidth="1"/>
    <col min="15106" max="15106" width="3.42578125" style="2" customWidth="1"/>
    <col min="15107" max="15107" width="41" style="2" customWidth="1"/>
    <col min="15108" max="15108" width="9.28515625" style="2"/>
    <col min="15109" max="15109" width="13.28515625" style="2" customWidth="1"/>
    <col min="15110" max="15110" width="2.42578125" style="2" customWidth="1"/>
    <col min="15111" max="15111" width="9.28515625" style="2"/>
    <col min="15112" max="15112" width="13.28515625" style="2" customWidth="1"/>
    <col min="15113" max="15113" width="2.42578125" style="2" customWidth="1"/>
    <col min="15114" max="15114" width="9.28515625" style="2"/>
    <col min="15115" max="15115" width="13.28515625" style="2" customWidth="1"/>
    <col min="15116" max="15116" width="2.42578125" style="2" customWidth="1"/>
    <col min="15117" max="15117" width="9.28515625" style="2"/>
    <col min="15118" max="15118" width="13.28515625" style="2" customWidth="1"/>
    <col min="15119" max="15119" width="2.7109375" style="2" customWidth="1"/>
    <col min="15120" max="15120" width="12.42578125" style="2" customWidth="1"/>
    <col min="15121" max="15121" width="16.28515625" style="2" customWidth="1"/>
    <col min="15122" max="15360" width="9.28515625" style="2"/>
    <col min="15361" max="15361" width="8.28515625" style="2" customWidth="1"/>
    <col min="15362" max="15362" width="3.42578125" style="2" customWidth="1"/>
    <col min="15363" max="15363" width="41" style="2" customWidth="1"/>
    <col min="15364" max="15364" width="9.28515625" style="2"/>
    <col min="15365" max="15365" width="13.28515625" style="2" customWidth="1"/>
    <col min="15366" max="15366" width="2.42578125" style="2" customWidth="1"/>
    <col min="15367" max="15367" width="9.28515625" style="2"/>
    <col min="15368" max="15368" width="13.28515625" style="2" customWidth="1"/>
    <col min="15369" max="15369" width="2.42578125" style="2" customWidth="1"/>
    <col min="15370" max="15370" width="9.28515625" style="2"/>
    <col min="15371" max="15371" width="13.28515625" style="2" customWidth="1"/>
    <col min="15372" max="15372" width="2.42578125" style="2" customWidth="1"/>
    <col min="15373" max="15373" width="9.28515625" style="2"/>
    <col min="15374" max="15374" width="13.28515625" style="2" customWidth="1"/>
    <col min="15375" max="15375" width="2.7109375" style="2" customWidth="1"/>
    <col min="15376" max="15376" width="12.42578125" style="2" customWidth="1"/>
    <col min="15377" max="15377" width="16.28515625" style="2" customWidth="1"/>
    <col min="15378" max="15616" width="9.28515625" style="2"/>
    <col min="15617" max="15617" width="8.28515625" style="2" customWidth="1"/>
    <col min="15618" max="15618" width="3.42578125" style="2" customWidth="1"/>
    <col min="15619" max="15619" width="41" style="2" customWidth="1"/>
    <col min="15620" max="15620" width="9.28515625" style="2"/>
    <col min="15621" max="15621" width="13.28515625" style="2" customWidth="1"/>
    <col min="15622" max="15622" width="2.42578125" style="2" customWidth="1"/>
    <col min="15623" max="15623" width="9.28515625" style="2"/>
    <col min="15624" max="15624" width="13.28515625" style="2" customWidth="1"/>
    <col min="15625" max="15625" width="2.42578125" style="2" customWidth="1"/>
    <col min="15626" max="15626" width="9.28515625" style="2"/>
    <col min="15627" max="15627" width="13.28515625" style="2" customWidth="1"/>
    <col min="15628" max="15628" width="2.42578125" style="2" customWidth="1"/>
    <col min="15629" max="15629" width="9.28515625" style="2"/>
    <col min="15630" max="15630" width="13.28515625" style="2" customWidth="1"/>
    <col min="15631" max="15631" width="2.7109375" style="2" customWidth="1"/>
    <col min="15632" max="15632" width="12.42578125" style="2" customWidth="1"/>
    <col min="15633" max="15633" width="16.28515625" style="2" customWidth="1"/>
    <col min="15634" max="15872" width="9.28515625" style="2"/>
    <col min="15873" max="15873" width="8.28515625" style="2" customWidth="1"/>
    <col min="15874" max="15874" width="3.42578125" style="2" customWidth="1"/>
    <col min="15875" max="15875" width="41" style="2" customWidth="1"/>
    <col min="15876" max="15876" width="9.28515625" style="2"/>
    <col min="15877" max="15877" width="13.28515625" style="2" customWidth="1"/>
    <col min="15878" max="15878" width="2.42578125" style="2" customWidth="1"/>
    <col min="15879" max="15879" width="9.28515625" style="2"/>
    <col min="15880" max="15880" width="13.28515625" style="2" customWidth="1"/>
    <col min="15881" max="15881" width="2.42578125" style="2" customWidth="1"/>
    <col min="15882" max="15882" width="9.28515625" style="2"/>
    <col min="15883" max="15883" width="13.28515625" style="2" customWidth="1"/>
    <col min="15884" max="15884" width="2.42578125" style="2" customWidth="1"/>
    <col min="15885" max="15885" width="9.28515625" style="2"/>
    <col min="15886" max="15886" width="13.28515625" style="2" customWidth="1"/>
    <col min="15887" max="15887" width="2.7109375" style="2" customWidth="1"/>
    <col min="15888" max="15888" width="12.42578125" style="2" customWidth="1"/>
    <col min="15889" max="15889" width="16.28515625" style="2" customWidth="1"/>
    <col min="15890" max="16128" width="9.28515625" style="2"/>
    <col min="16129" max="16129" width="8.28515625" style="2" customWidth="1"/>
    <col min="16130" max="16130" width="3.42578125" style="2" customWidth="1"/>
    <col min="16131" max="16131" width="41" style="2" customWidth="1"/>
    <col min="16132" max="16132" width="9.28515625" style="2"/>
    <col min="16133" max="16133" width="13.28515625" style="2" customWidth="1"/>
    <col min="16134" max="16134" width="2.42578125" style="2" customWidth="1"/>
    <col min="16135" max="16135" width="9.28515625" style="2"/>
    <col min="16136" max="16136" width="13.28515625" style="2" customWidth="1"/>
    <col min="16137" max="16137" width="2.42578125" style="2" customWidth="1"/>
    <col min="16138" max="16138" width="9.28515625" style="2"/>
    <col min="16139" max="16139" width="13.28515625" style="2" customWidth="1"/>
    <col min="16140" max="16140" width="2.42578125" style="2" customWidth="1"/>
    <col min="16141" max="16141" width="9.28515625" style="2"/>
    <col min="16142" max="16142" width="13.28515625" style="2" customWidth="1"/>
    <col min="16143" max="16143" width="2.7109375" style="2" customWidth="1"/>
    <col min="16144" max="16144" width="12.42578125" style="2" customWidth="1"/>
    <col min="16145" max="16145" width="16.28515625" style="2" customWidth="1"/>
    <col min="16146" max="16384" width="9.28515625" style="2"/>
  </cols>
  <sheetData>
    <row r="1" spans="1:17" ht="21" customHeight="1" x14ac:dyDescent="0.4">
      <c r="A1" s="1" t="s">
        <v>0</v>
      </c>
      <c r="D1" s="3"/>
      <c r="E1" s="4"/>
      <c r="F1" s="5"/>
      <c r="M1" s="6"/>
      <c r="N1" s="7"/>
      <c r="P1" s="8" t="s">
        <v>1</v>
      </c>
      <c r="Q1" s="9" t="s">
        <v>1</v>
      </c>
    </row>
    <row r="2" spans="1:17" ht="16.5" customHeight="1" x14ac:dyDescent="0.4">
      <c r="A2" s="1" t="s">
        <v>2</v>
      </c>
      <c r="H2" s="10"/>
    </row>
    <row r="3" spans="1:17" ht="19.5" customHeight="1" x14ac:dyDescent="0.45">
      <c r="A3" s="1" t="s">
        <v>3</v>
      </c>
      <c r="H3" s="11"/>
    </row>
    <row r="4" spans="1:17" ht="18.75" customHeight="1" x14ac:dyDescent="0.45">
      <c r="A4" s="12"/>
      <c r="B4" s="12"/>
      <c r="C4" s="13"/>
      <c r="D4" s="14"/>
      <c r="E4" s="12"/>
      <c r="F4" s="12"/>
      <c r="G4" s="12"/>
      <c r="H4" s="12"/>
      <c r="I4" s="12"/>
      <c r="K4" s="5"/>
      <c r="L4" s="12"/>
    </row>
    <row r="5" spans="1:17" ht="15.6" x14ac:dyDescent="0.3">
      <c r="A5" s="15" t="s">
        <v>4</v>
      </c>
      <c r="B5" s="12"/>
      <c r="C5" s="12"/>
      <c r="D5" s="16"/>
      <c r="F5" s="17"/>
      <c r="G5" s="12"/>
      <c r="H5" s="12"/>
      <c r="I5" s="17"/>
      <c r="L5" s="17"/>
    </row>
    <row r="6" spans="1:17" ht="14.25" customHeight="1" x14ac:dyDescent="0.3">
      <c r="A6" s="12"/>
      <c r="B6" s="12"/>
      <c r="C6" s="12"/>
      <c r="D6" s="18"/>
      <c r="E6" s="19"/>
      <c r="F6" s="17"/>
      <c r="G6" s="12"/>
      <c r="H6" s="12"/>
      <c r="I6" s="17"/>
      <c r="L6" s="17"/>
    </row>
    <row r="7" spans="1:17" ht="12.6" thickBot="1" x14ac:dyDescent="0.3">
      <c r="A7" s="20" t="s">
        <v>5</v>
      </c>
      <c r="B7" s="20"/>
      <c r="C7" s="21"/>
      <c r="D7" s="59" t="s">
        <v>6</v>
      </c>
      <c r="E7" s="60"/>
      <c r="F7" s="22"/>
      <c r="G7" s="59" t="s">
        <v>7</v>
      </c>
      <c r="H7" s="60"/>
      <c r="I7" s="22"/>
      <c r="J7" s="59" t="s">
        <v>8</v>
      </c>
      <c r="K7" s="60"/>
      <c r="L7" s="22"/>
      <c r="M7" s="59" t="s">
        <v>9</v>
      </c>
      <c r="N7" s="60"/>
      <c r="P7" s="59" t="s">
        <v>10</v>
      </c>
      <c r="Q7" s="60"/>
    </row>
    <row r="8" spans="1:17" x14ac:dyDescent="0.25">
      <c r="A8" s="23" t="s">
        <v>11</v>
      </c>
      <c r="B8" s="23"/>
      <c r="C8" s="24" t="s">
        <v>12</v>
      </c>
      <c r="D8" s="20" t="s">
        <v>13</v>
      </c>
      <c r="E8" s="20" t="s">
        <v>14</v>
      </c>
      <c r="F8" s="22"/>
      <c r="G8" s="20" t="s">
        <v>13</v>
      </c>
      <c r="H8" s="20" t="s">
        <v>14</v>
      </c>
      <c r="I8" s="22"/>
      <c r="J8" s="20" t="s">
        <v>13</v>
      </c>
      <c r="K8" s="20" t="s">
        <v>14</v>
      </c>
      <c r="L8" s="22"/>
      <c r="M8" s="20" t="s">
        <v>13</v>
      </c>
      <c r="N8" s="25" t="s">
        <v>14</v>
      </c>
      <c r="P8" s="20" t="s">
        <v>13</v>
      </c>
      <c r="Q8" s="25" t="s">
        <v>14</v>
      </c>
    </row>
    <row r="9" spans="1:17" ht="3.75" customHeight="1" x14ac:dyDescent="0.25">
      <c r="A9" s="22"/>
      <c r="B9" s="22"/>
      <c r="C9" s="22"/>
      <c r="D9" s="7"/>
      <c r="E9" s="7"/>
      <c r="F9" s="7"/>
      <c r="G9" s="7"/>
      <c r="H9" s="7"/>
      <c r="I9" s="7"/>
      <c r="J9" s="7"/>
      <c r="K9" s="7"/>
      <c r="L9" s="7"/>
      <c r="P9" s="7"/>
      <c r="Q9" s="6"/>
    </row>
    <row r="10" spans="1:17" s="7" customFormat="1" ht="12" customHeight="1" x14ac:dyDescent="0.25">
      <c r="A10" s="26" t="s">
        <v>15</v>
      </c>
      <c r="B10" s="26"/>
      <c r="C10" s="22" t="s">
        <v>16</v>
      </c>
      <c r="D10" s="27">
        <v>2123</v>
      </c>
      <c r="E10" s="6">
        <v>5517588</v>
      </c>
      <c r="F10" s="22"/>
      <c r="G10" s="28">
        <v>1831</v>
      </c>
      <c r="H10" s="29">
        <v>4625177</v>
      </c>
      <c r="J10" s="27">
        <v>1286</v>
      </c>
      <c r="K10" s="6">
        <v>3161694</v>
      </c>
      <c r="M10" s="27">
        <v>1109</v>
      </c>
      <c r="N10" s="6">
        <v>3390009</v>
      </c>
      <c r="P10" s="27">
        <v>1090</v>
      </c>
      <c r="Q10" s="6">
        <v>3387047</v>
      </c>
    </row>
    <row r="11" spans="1:17" s="7" customFormat="1" ht="12" customHeight="1" x14ac:dyDescent="0.25">
      <c r="A11" s="26" t="s">
        <v>17</v>
      </c>
      <c r="B11" s="26"/>
      <c r="C11" s="22" t="s">
        <v>18</v>
      </c>
      <c r="D11" s="27">
        <v>2416</v>
      </c>
      <c r="E11" s="6">
        <v>8652980</v>
      </c>
      <c r="F11" s="22"/>
      <c r="G11" s="28">
        <v>2094</v>
      </c>
      <c r="H11" s="29">
        <v>7581477</v>
      </c>
      <c r="J11" s="27">
        <v>1998</v>
      </c>
      <c r="K11" s="6">
        <v>7028845</v>
      </c>
      <c r="M11" s="27">
        <v>1974</v>
      </c>
      <c r="N11" s="6">
        <v>7752311</v>
      </c>
      <c r="P11" s="27">
        <v>2006</v>
      </c>
      <c r="Q11" s="6">
        <v>7753418</v>
      </c>
    </row>
    <row r="12" spans="1:17" s="7" customFormat="1" ht="12" customHeight="1" x14ac:dyDescent="0.25">
      <c r="A12" s="30">
        <v>129</v>
      </c>
      <c r="B12" s="30"/>
      <c r="C12" s="22" t="s">
        <v>19</v>
      </c>
      <c r="D12" s="27">
        <v>1305</v>
      </c>
      <c r="E12" s="6">
        <v>3025970</v>
      </c>
      <c r="F12" s="22"/>
      <c r="G12" s="28">
        <v>1209</v>
      </c>
      <c r="H12" s="29">
        <v>2810663</v>
      </c>
      <c r="J12" s="27">
        <v>1499</v>
      </c>
      <c r="K12" s="6">
        <v>3506019</v>
      </c>
      <c r="M12" s="27">
        <v>1554</v>
      </c>
      <c r="N12" s="6">
        <v>4867036</v>
      </c>
      <c r="P12" s="27">
        <v>1643</v>
      </c>
      <c r="Q12" s="6">
        <v>5170790</v>
      </c>
    </row>
    <row r="13" spans="1:17" s="7" customFormat="1" ht="12" customHeight="1" x14ac:dyDescent="0.25">
      <c r="A13" s="26" t="s">
        <v>20</v>
      </c>
      <c r="B13" s="26"/>
      <c r="C13" s="22" t="s">
        <v>21</v>
      </c>
      <c r="D13" s="27">
        <v>4252</v>
      </c>
      <c r="E13" s="6">
        <v>15477176</v>
      </c>
      <c r="F13" s="22"/>
      <c r="G13" s="28">
        <v>3431</v>
      </c>
      <c r="H13" s="29">
        <v>12620720</v>
      </c>
      <c r="J13" s="27">
        <v>4656</v>
      </c>
      <c r="K13" s="6">
        <v>16926099</v>
      </c>
      <c r="M13" s="27">
        <v>5331</v>
      </c>
      <c r="N13" s="6">
        <v>20965696</v>
      </c>
      <c r="P13" s="27">
        <v>5645</v>
      </c>
      <c r="Q13" s="6">
        <v>22156367</v>
      </c>
    </row>
    <row r="14" spans="1:17" s="7" customFormat="1" ht="12" customHeight="1" x14ac:dyDescent="0.25">
      <c r="A14" s="26" t="s">
        <v>22</v>
      </c>
      <c r="B14" s="26"/>
      <c r="C14" s="22" t="s">
        <v>23</v>
      </c>
      <c r="D14" s="27">
        <v>2883</v>
      </c>
      <c r="E14" s="6">
        <v>7417721</v>
      </c>
      <c r="F14" s="22"/>
      <c r="G14" s="28">
        <v>2571</v>
      </c>
      <c r="H14" s="29">
        <v>6630774</v>
      </c>
      <c r="J14" s="27">
        <v>2882</v>
      </c>
      <c r="K14" s="6">
        <v>7277390</v>
      </c>
      <c r="M14" s="27">
        <v>3116</v>
      </c>
      <c r="N14" s="6">
        <v>9772259</v>
      </c>
      <c r="P14" s="27">
        <v>2754</v>
      </c>
      <c r="Q14" s="6">
        <v>8411460</v>
      </c>
    </row>
    <row r="15" spans="1:17" s="7" customFormat="1" ht="12" customHeight="1" x14ac:dyDescent="0.25">
      <c r="A15" s="26" t="s">
        <v>24</v>
      </c>
      <c r="B15" s="26"/>
      <c r="C15" s="22" t="s">
        <v>25</v>
      </c>
      <c r="D15" s="27">
        <v>5499</v>
      </c>
      <c r="E15" s="6">
        <v>19867529</v>
      </c>
      <c r="F15" s="22"/>
      <c r="G15" s="28">
        <v>5112</v>
      </c>
      <c r="H15" s="29">
        <v>18344742</v>
      </c>
      <c r="J15" s="27">
        <v>5289</v>
      </c>
      <c r="K15" s="6">
        <v>19036444</v>
      </c>
      <c r="M15" s="27">
        <v>5810</v>
      </c>
      <c r="N15" s="6">
        <v>22276780</v>
      </c>
      <c r="P15" s="27">
        <v>5412</v>
      </c>
      <c r="Q15" s="6">
        <v>20776515</v>
      </c>
    </row>
    <row r="16" spans="1:17" s="7" customFormat="1" ht="12" customHeight="1" x14ac:dyDescent="0.25">
      <c r="A16" s="26" t="s">
        <v>26</v>
      </c>
      <c r="B16" s="26"/>
      <c r="C16" s="22" t="s">
        <v>27</v>
      </c>
      <c r="D16" s="27">
        <v>3936</v>
      </c>
      <c r="E16" s="6">
        <v>14124180</v>
      </c>
      <c r="F16" s="22"/>
      <c r="G16" s="28">
        <v>3114</v>
      </c>
      <c r="H16" s="29">
        <v>11347570</v>
      </c>
      <c r="J16" s="27">
        <v>3315</v>
      </c>
      <c r="K16" s="6">
        <v>11680808</v>
      </c>
      <c r="M16" s="27">
        <v>3427</v>
      </c>
      <c r="N16" s="6">
        <v>13288358</v>
      </c>
      <c r="P16" s="27">
        <v>2836</v>
      </c>
      <c r="Q16" s="6">
        <v>10906272</v>
      </c>
    </row>
    <row r="17" spans="1:17" s="7" customFormat="1" ht="12" customHeight="1" x14ac:dyDescent="0.25">
      <c r="A17" s="26" t="s">
        <v>28</v>
      </c>
      <c r="B17" s="26"/>
      <c r="C17" s="22" t="s">
        <v>29</v>
      </c>
      <c r="D17" s="27">
        <v>2540</v>
      </c>
      <c r="E17" s="6">
        <v>7446577</v>
      </c>
      <c r="F17" s="22"/>
      <c r="G17" s="28">
        <v>2219</v>
      </c>
      <c r="H17" s="29">
        <v>6478865</v>
      </c>
      <c r="J17" s="27">
        <v>2606</v>
      </c>
      <c r="K17" s="6">
        <v>7475723</v>
      </c>
      <c r="M17" s="27">
        <v>2816</v>
      </c>
      <c r="N17" s="6">
        <v>10600023</v>
      </c>
      <c r="P17" s="27">
        <v>2787</v>
      </c>
      <c r="Q17" s="6">
        <v>10300087</v>
      </c>
    </row>
    <row r="18" spans="1:17" s="7" customFormat="1" ht="12" customHeight="1" x14ac:dyDescent="0.25">
      <c r="A18" s="26" t="s">
        <v>30</v>
      </c>
      <c r="B18" s="26"/>
      <c r="C18" s="22" t="s">
        <v>31</v>
      </c>
      <c r="D18" s="27">
        <v>7724</v>
      </c>
      <c r="E18" s="6">
        <v>30253396</v>
      </c>
      <c r="F18" s="22"/>
      <c r="G18" s="28">
        <v>8165</v>
      </c>
      <c r="H18" s="29">
        <v>32278232</v>
      </c>
      <c r="J18" s="27">
        <v>8844</v>
      </c>
      <c r="K18" s="6">
        <v>34582668</v>
      </c>
      <c r="M18" s="27">
        <v>10378</v>
      </c>
      <c r="N18" s="6">
        <v>43581683</v>
      </c>
      <c r="P18" s="27">
        <v>11004</v>
      </c>
      <c r="Q18" s="6">
        <v>46220114</v>
      </c>
    </row>
    <row r="19" spans="1:17" s="7" customFormat="1" ht="12" customHeight="1" x14ac:dyDescent="0.25">
      <c r="A19" s="30">
        <v>127</v>
      </c>
      <c r="B19" s="30"/>
      <c r="C19" s="22" t="s">
        <v>32</v>
      </c>
      <c r="D19" s="7">
        <v>802</v>
      </c>
      <c r="E19" s="6">
        <v>2633460</v>
      </c>
      <c r="F19" s="22"/>
      <c r="G19" s="28">
        <v>669</v>
      </c>
      <c r="H19" s="29">
        <v>2210901</v>
      </c>
      <c r="J19" s="7">
        <v>794</v>
      </c>
      <c r="K19" s="6">
        <v>2598176</v>
      </c>
      <c r="M19" s="27">
        <v>846</v>
      </c>
      <c r="N19" s="6">
        <v>2993050</v>
      </c>
      <c r="P19" s="27">
        <v>883</v>
      </c>
      <c r="Q19" s="6">
        <v>3154993</v>
      </c>
    </row>
    <row r="20" spans="1:17" s="7" customFormat="1" ht="12" customHeight="1" x14ac:dyDescent="0.25">
      <c r="A20" s="26" t="s">
        <v>33</v>
      </c>
      <c r="B20" s="26"/>
      <c r="C20" s="22" t="s">
        <v>34</v>
      </c>
      <c r="D20" s="27">
        <v>6294</v>
      </c>
      <c r="E20" s="6">
        <v>26303915</v>
      </c>
      <c r="F20" s="22"/>
      <c r="G20" s="28">
        <v>6160</v>
      </c>
      <c r="H20" s="29">
        <v>25886773</v>
      </c>
      <c r="J20" s="27">
        <v>7118</v>
      </c>
      <c r="K20" s="6">
        <v>29755468</v>
      </c>
      <c r="M20" s="27">
        <v>8022</v>
      </c>
      <c r="N20" s="6">
        <v>36414905</v>
      </c>
      <c r="P20" s="27">
        <v>8347</v>
      </c>
      <c r="Q20" s="6">
        <v>37825979</v>
      </c>
    </row>
    <row r="21" spans="1:17" s="7" customFormat="1" ht="12" customHeight="1" x14ac:dyDescent="0.25">
      <c r="A21" s="26" t="s">
        <v>35</v>
      </c>
      <c r="B21" s="26"/>
      <c r="C21" s="22" t="s">
        <v>36</v>
      </c>
      <c r="D21" s="27">
        <v>3393</v>
      </c>
      <c r="E21" s="6">
        <v>12534685</v>
      </c>
      <c r="F21" s="22"/>
      <c r="G21" s="31">
        <v>2964</v>
      </c>
      <c r="H21" s="32">
        <v>11034454</v>
      </c>
      <c r="J21" s="27">
        <v>2980</v>
      </c>
      <c r="K21" s="6">
        <v>11063599</v>
      </c>
      <c r="M21" s="27">
        <v>3247</v>
      </c>
      <c r="N21" s="6">
        <v>12862479</v>
      </c>
      <c r="P21" s="27">
        <v>2928</v>
      </c>
      <c r="Q21" s="6">
        <v>11596776</v>
      </c>
    </row>
    <row r="22" spans="1:17" x14ac:dyDescent="0.25">
      <c r="A22" s="22"/>
      <c r="B22" s="22"/>
      <c r="C22" s="22"/>
      <c r="F22" s="7"/>
      <c r="P22" s="7"/>
      <c r="Q22" s="6"/>
    </row>
    <row r="23" spans="1:17" x14ac:dyDescent="0.25">
      <c r="A23" s="22"/>
      <c r="B23" s="22"/>
      <c r="C23" s="21" t="s">
        <v>37</v>
      </c>
      <c r="D23" s="33">
        <f>SUM(D10:D21)</f>
        <v>43167</v>
      </c>
      <c r="E23" s="34">
        <f>SUM(E10:E21)-1</f>
        <v>153255176</v>
      </c>
      <c r="F23" s="35"/>
      <c r="G23" s="33">
        <f>SUM(G10:G21)</f>
        <v>39539</v>
      </c>
      <c r="H23" s="34">
        <f>SUM(H10:H21)</f>
        <v>141850348</v>
      </c>
      <c r="J23" s="33">
        <f>SUM(J10:J21)</f>
        <v>43267</v>
      </c>
      <c r="K23" s="34">
        <f>SUM(K10:K21)</f>
        <v>154092933</v>
      </c>
      <c r="M23" s="33">
        <f>SUM(M10:M22)</f>
        <v>47630</v>
      </c>
      <c r="N23" s="34">
        <v>188764589</v>
      </c>
      <c r="P23" s="33">
        <f>SUM(P10:P22)</f>
        <v>47335</v>
      </c>
      <c r="Q23" s="34">
        <f>SUM(Q10:Q22)</f>
        <v>187659818</v>
      </c>
    </row>
    <row r="24" spans="1:17" ht="18.75" customHeight="1" x14ac:dyDescent="0.25">
      <c r="A24" s="12"/>
      <c r="B24" s="12"/>
      <c r="C24" s="12"/>
      <c r="D24" s="18"/>
      <c r="E24" s="12"/>
      <c r="F24" s="12"/>
      <c r="G24" s="12"/>
      <c r="H24" s="12"/>
      <c r="I24" s="12"/>
      <c r="L24" s="12"/>
    </row>
    <row r="25" spans="1:17" ht="15.6" x14ac:dyDescent="0.3">
      <c r="A25" s="15" t="s">
        <v>38</v>
      </c>
      <c r="B25" s="12"/>
      <c r="C25" s="12"/>
      <c r="D25" s="18"/>
      <c r="F25" s="17"/>
      <c r="G25" s="20"/>
      <c r="H25" s="20"/>
      <c r="I25" s="17"/>
      <c r="L25" s="17"/>
    </row>
    <row r="26" spans="1:17" ht="14.25" customHeight="1" x14ac:dyDescent="0.3">
      <c r="A26" s="12"/>
      <c r="B26" s="12"/>
      <c r="C26" s="12"/>
      <c r="D26" s="18"/>
      <c r="E26" s="19"/>
      <c r="F26" s="17"/>
      <c r="G26" s="12"/>
      <c r="H26" s="12"/>
      <c r="I26" s="17"/>
      <c r="L26" s="17"/>
    </row>
    <row r="27" spans="1:17" ht="12.6" thickBot="1" x14ac:dyDescent="0.3">
      <c r="A27" s="20" t="s">
        <v>5</v>
      </c>
      <c r="B27" s="20"/>
      <c r="C27" s="21"/>
      <c r="D27" s="59" t="s">
        <v>6</v>
      </c>
      <c r="E27" s="60"/>
      <c r="F27" s="22"/>
      <c r="G27" s="59" t="s">
        <v>7</v>
      </c>
      <c r="H27" s="60"/>
      <c r="I27" s="22"/>
      <c r="J27" s="59" t="s">
        <v>8</v>
      </c>
      <c r="K27" s="60"/>
      <c r="L27" s="22"/>
      <c r="M27" s="59" t="s">
        <v>9</v>
      </c>
      <c r="N27" s="60"/>
      <c r="P27" s="59" t="s">
        <v>10</v>
      </c>
      <c r="Q27" s="60"/>
    </row>
    <row r="28" spans="1:17" x14ac:dyDescent="0.25">
      <c r="A28" s="23" t="s">
        <v>11</v>
      </c>
      <c r="B28" s="23"/>
      <c r="C28" s="24" t="s">
        <v>12</v>
      </c>
      <c r="D28" s="20" t="s">
        <v>13</v>
      </c>
      <c r="E28" s="20" t="s">
        <v>14</v>
      </c>
      <c r="F28" s="22"/>
      <c r="G28" s="20" t="s">
        <v>13</v>
      </c>
      <c r="H28" s="20" t="s">
        <v>14</v>
      </c>
      <c r="I28" s="22"/>
      <c r="J28" s="20" t="s">
        <v>13</v>
      </c>
      <c r="K28" s="20" t="s">
        <v>14</v>
      </c>
      <c r="L28" s="22"/>
      <c r="M28" s="20" t="s">
        <v>13</v>
      </c>
      <c r="N28" s="25" t="s">
        <v>14</v>
      </c>
      <c r="P28" s="20" t="s">
        <v>13</v>
      </c>
      <c r="Q28" s="25" t="s">
        <v>14</v>
      </c>
    </row>
    <row r="29" spans="1:17" ht="3.75" customHeight="1" x14ac:dyDescent="0.25">
      <c r="A29" s="22"/>
      <c r="B29" s="22"/>
      <c r="C29" s="22"/>
      <c r="D29" s="7"/>
      <c r="E29" s="7"/>
      <c r="F29" s="7"/>
      <c r="G29" s="7"/>
      <c r="H29" s="7"/>
      <c r="I29" s="7"/>
      <c r="J29" s="7"/>
      <c r="K29" s="7"/>
      <c r="L29" s="7"/>
      <c r="P29" s="7"/>
      <c r="Q29" s="6"/>
    </row>
    <row r="30" spans="1:17" s="7" customFormat="1" ht="12" customHeight="1" x14ac:dyDescent="0.25">
      <c r="A30" s="30">
        <v>103</v>
      </c>
      <c r="C30" s="36" t="s">
        <v>39</v>
      </c>
      <c r="D30" s="7">
        <v>724</v>
      </c>
      <c r="E30" s="6">
        <v>708112</v>
      </c>
      <c r="F30" s="22"/>
      <c r="G30" s="28">
        <v>481</v>
      </c>
      <c r="H30" s="29">
        <v>454533</v>
      </c>
      <c r="I30" s="22"/>
      <c r="J30" s="37">
        <v>680</v>
      </c>
      <c r="K30" s="29">
        <v>636781</v>
      </c>
      <c r="L30" s="22"/>
      <c r="M30" s="38">
        <v>660</v>
      </c>
      <c r="N30" s="6">
        <v>642316</v>
      </c>
      <c r="P30" s="38">
        <v>642</v>
      </c>
      <c r="Q30" s="6">
        <v>620269</v>
      </c>
    </row>
    <row r="31" spans="1:17" s="7" customFormat="1" ht="12" customHeight="1" x14ac:dyDescent="0.25">
      <c r="A31" s="30">
        <v>106</v>
      </c>
      <c r="C31" s="36" t="s">
        <v>40</v>
      </c>
      <c r="D31" s="7">
        <v>606</v>
      </c>
      <c r="E31" s="6">
        <v>716649</v>
      </c>
      <c r="F31" s="22"/>
      <c r="G31" s="28">
        <v>520</v>
      </c>
      <c r="H31" s="29">
        <v>609904</v>
      </c>
      <c r="I31" s="22"/>
      <c r="J31" s="37">
        <v>508</v>
      </c>
      <c r="K31" s="29">
        <v>627914</v>
      </c>
      <c r="L31" s="22"/>
      <c r="M31" s="38">
        <v>553</v>
      </c>
      <c r="N31" s="6">
        <v>943959</v>
      </c>
      <c r="P31" s="38">
        <v>550</v>
      </c>
      <c r="Q31" s="6">
        <v>942559</v>
      </c>
    </row>
    <row r="32" spans="1:17" s="7" customFormat="1" ht="12" customHeight="1" x14ac:dyDescent="0.25">
      <c r="A32" s="26" t="s">
        <v>41</v>
      </c>
      <c r="C32" s="36" t="s">
        <v>42</v>
      </c>
      <c r="D32" s="27">
        <v>2382</v>
      </c>
      <c r="E32" s="6">
        <v>2710067</v>
      </c>
      <c r="F32" s="22"/>
      <c r="G32" s="28">
        <v>1894</v>
      </c>
      <c r="H32" s="29">
        <v>2152216</v>
      </c>
      <c r="I32" s="22"/>
      <c r="J32" s="28">
        <v>2303</v>
      </c>
      <c r="K32" s="29">
        <v>2575458</v>
      </c>
      <c r="L32" s="22"/>
      <c r="M32" s="39">
        <v>2965</v>
      </c>
      <c r="N32" s="6">
        <v>4051539</v>
      </c>
      <c r="P32" s="39">
        <v>2927</v>
      </c>
      <c r="Q32" s="6">
        <v>3972189</v>
      </c>
    </row>
    <row r="33" spans="1:17" s="7" customFormat="1" ht="12" customHeight="1" x14ac:dyDescent="0.25">
      <c r="A33" s="26" t="s">
        <v>43</v>
      </c>
      <c r="C33" s="36" t="s">
        <v>44</v>
      </c>
      <c r="D33" s="27">
        <v>1038</v>
      </c>
      <c r="E33" s="6">
        <v>813059</v>
      </c>
      <c r="F33" s="22"/>
      <c r="G33" s="28">
        <v>792</v>
      </c>
      <c r="H33" s="29">
        <v>670865</v>
      </c>
      <c r="I33" s="22"/>
      <c r="J33" s="28">
        <v>1202</v>
      </c>
      <c r="K33" s="29">
        <v>989211</v>
      </c>
      <c r="L33" s="22"/>
      <c r="M33" s="39">
        <v>1476</v>
      </c>
      <c r="N33" s="6">
        <v>1353672</v>
      </c>
      <c r="P33" s="39">
        <v>1463</v>
      </c>
      <c r="Q33" s="6">
        <v>1369765</v>
      </c>
    </row>
    <row r="34" spans="1:17" s="7" customFormat="1" ht="12" customHeight="1" x14ac:dyDescent="0.25">
      <c r="A34" s="26" t="s">
        <v>45</v>
      </c>
      <c r="C34" s="36" t="s">
        <v>46</v>
      </c>
      <c r="D34" s="7">
        <v>268</v>
      </c>
      <c r="E34" s="6">
        <v>242355</v>
      </c>
      <c r="F34" s="22"/>
      <c r="G34" s="28">
        <v>192</v>
      </c>
      <c r="H34" s="29">
        <v>169540</v>
      </c>
      <c r="I34" s="22"/>
      <c r="J34" s="37">
        <v>248</v>
      </c>
      <c r="K34" s="29">
        <v>230805</v>
      </c>
      <c r="L34" s="22"/>
      <c r="M34" s="38">
        <v>339</v>
      </c>
      <c r="N34" s="6">
        <v>345913</v>
      </c>
      <c r="P34" s="38">
        <v>331</v>
      </c>
      <c r="Q34" s="6">
        <v>359147</v>
      </c>
    </row>
    <row r="35" spans="1:17" s="7" customFormat="1" ht="12" customHeight="1" x14ac:dyDescent="0.25">
      <c r="A35" s="26" t="s">
        <v>47</v>
      </c>
      <c r="C35" s="36" t="s">
        <v>48</v>
      </c>
      <c r="D35" s="27">
        <v>1092</v>
      </c>
      <c r="E35" s="6">
        <v>988163</v>
      </c>
      <c r="F35" s="22"/>
      <c r="G35" s="28">
        <v>849</v>
      </c>
      <c r="H35" s="29">
        <v>774462</v>
      </c>
      <c r="I35" s="22"/>
      <c r="J35" s="28">
        <v>1262</v>
      </c>
      <c r="K35" s="29">
        <v>1123508</v>
      </c>
      <c r="L35" s="22"/>
      <c r="M35" s="39">
        <v>1292</v>
      </c>
      <c r="N35" s="6">
        <v>1208217</v>
      </c>
      <c r="P35" s="39">
        <v>1389</v>
      </c>
      <c r="Q35" s="6">
        <v>1177607</v>
      </c>
    </row>
    <row r="36" spans="1:17" s="7" customFormat="1" ht="12" customHeight="1" x14ac:dyDescent="0.25">
      <c r="A36" s="30">
        <v>147</v>
      </c>
      <c r="C36" s="36" t="s">
        <v>49</v>
      </c>
      <c r="D36" s="7">
        <v>62</v>
      </c>
      <c r="E36" s="6">
        <v>59055</v>
      </c>
      <c r="F36" s="22"/>
      <c r="G36" s="28">
        <v>44</v>
      </c>
      <c r="H36" s="29">
        <v>40289</v>
      </c>
      <c r="I36" s="22"/>
      <c r="J36" s="37">
        <v>60</v>
      </c>
      <c r="K36" s="29">
        <v>58212</v>
      </c>
      <c r="L36" s="22"/>
      <c r="M36" s="38">
        <v>75</v>
      </c>
      <c r="N36" s="6">
        <v>68282</v>
      </c>
      <c r="P36" s="38">
        <v>85</v>
      </c>
      <c r="Q36" s="6">
        <v>105029</v>
      </c>
    </row>
    <row r="37" spans="1:17" s="7" customFormat="1" ht="12" customHeight="1" x14ac:dyDescent="0.25">
      <c r="A37" s="30">
        <v>114</v>
      </c>
      <c r="C37" s="36" t="s">
        <v>50</v>
      </c>
      <c r="D37" s="27">
        <v>2623</v>
      </c>
      <c r="E37" s="6">
        <v>2429620</v>
      </c>
      <c r="F37" s="22"/>
      <c r="G37" s="28">
        <v>963</v>
      </c>
      <c r="H37" s="29">
        <v>1019449</v>
      </c>
      <c r="I37" s="22"/>
      <c r="J37" s="28">
        <v>2133</v>
      </c>
      <c r="K37" s="29">
        <v>2184208</v>
      </c>
      <c r="L37" s="22"/>
      <c r="M37" s="39">
        <v>2542</v>
      </c>
      <c r="N37" s="6">
        <v>2600685</v>
      </c>
      <c r="P37" s="39">
        <v>2128</v>
      </c>
      <c r="Q37" s="6">
        <v>2171279</v>
      </c>
    </row>
    <row r="38" spans="1:17" s="7" customFormat="1" ht="12" customHeight="1" x14ac:dyDescent="0.25">
      <c r="A38" s="26" t="s">
        <v>51</v>
      </c>
      <c r="C38" s="36" t="s">
        <v>52</v>
      </c>
      <c r="D38" s="27">
        <v>1133</v>
      </c>
      <c r="E38" s="6">
        <v>1553887</v>
      </c>
      <c r="F38" s="22"/>
      <c r="G38" s="31">
        <v>954</v>
      </c>
      <c r="H38" s="32">
        <v>1288368</v>
      </c>
      <c r="I38" s="22"/>
      <c r="J38" s="28">
        <v>1341</v>
      </c>
      <c r="K38" s="29">
        <v>1810010</v>
      </c>
      <c r="L38" s="22"/>
      <c r="M38" s="39">
        <v>1631</v>
      </c>
      <c r="N38" s="6">
        <v>2295530</v>
      </c>
      <c r="P38" s="39">
        <v>1746</v>
      </c>
      <c r="Q38" s="6">
        <v>2358944</v>
      </c>
    </row>
    <row r="39" spans="1:17" s="7" customFormat="1" ht="12" customHeight="1" x14ac:dyDescent="0.25">
      <c r="A39" s="30">
        <v>110</v>
      </c>
      <c r="C39" s="36" t="s">
        <v>53</v>
      </c>
      <c r="D39" s="27">
        <v>1241</v>
      </c>
      <c r="E39" s="6">
        <v>1054039</v>
      </c>
      <c r="F39" s="22"/>
      <c r="G39" s="28">
        <v>560</v>
      </c>
      <c r="H39" s="29">
        <v>544069</v>
      </c>
      <c r="I39" s="22"/>
      <c r="J39" s="37">
        <v>739</v>
      </c>
      <c r="K39" s="29">
        <v>711079</v>
      </c>
      <c r="L39" s="22"/>
      <c r="M39" s="38">
        <v>833</v>
      </c>
      <c r="N39" s="6">
        <v>780583</v>
      </c>
      <c r="P39" s="38">
        <v>714</v>
      </c>
      <c r="Q39" s="6">
        <v>675029</v>
      </c>
    </row>
    <row r="40" spans="1:17" s="7" customFormat="1" ht="12" customHeight="1" x14ac:dyDescent="0.25">
      <c r="A40" s="30">
        <v>124</v>
      </c>
      <c r="C40" s="36" t="s">
        <v>54</v>
      </c>
      <c r="D40" s="7">
        <v>567</v>
      </c>
      <c r="E40" s="6">
        <v>515567</v>
      </c>
      <c r="F40" s="22"/>
      <c r="G40" s="28">
        <v>418</v>
      </c>
      <c r="H40" s="29">
        <v>357700</v>
      </c>
      <c r="I40" s="22"/>
      <c r="J40" s="37">
        <v>606</v>
      </c>
      <c r="K40" s="29">
        <v>531155</v>
      </c>
      <c r="L40" s="22"/>
      <c r="M40" s="38">
        <v>723</v>
      </c>
      <c r="N40" s="6">
        <v>777682</v>
      </c>
      <c r="P40" s="38">
        <v>675</v>
      </c>
      <c r="Q40" s="6">
        <v>683750</v>
      </c>
    </row>
    <row r="41" spans="1:17" s="7" customFormat="1" ht="12" customHeight="1" x14ac:dyDescent="0.25">
      <c r="A41" s="26" t="s">
        <v>55</v>
      </c>
      <c r="C41" s="36" t="s">
        <v>56</v>
      </c>
      <c r="D41" s="7">
        <v>246</v>
      </c>
      <c r="E41" s="6">
        <v>247934</v>
      </c>
      <c r="F41" s="22"/>
      <c r="G41" s="28">
        <v>174</v>
      </c>
      <c r="H41" s="29">
        <v>182396</v>
      </c>
      <c r="I41" s="22"/>
      <c r="J41" s="37">
        <v>332</v>
      </c>
      <c r="K41" s="29">
        <v>334187</v>
      </c>
      <c r="L41" s="22"/>
      <c r="M41" s="38">
        <v>331</v>
      </c>
      <c r="N41" s="6">
        <v>357241</v>
      </c>
      <c r="P41" s="38">
        <v>312</v>
      </c>
      <c r="Q41" s="6">
        <v>322082</v>
      </c>
    </row>
    <row r="42" spans="1:17" s="7" customFormat="1" ht="12" customHeight="1" x14ac:dyDescent="0.25">
      <c r="A42" s="26" t="s">
        <v>57</v>
      </c>
      <c r="C42" s="36" t="s">
        <v>58</v>
      </c>
      <c r="D42" s="27">
        <v>1006</v>
      </c>
      <c r="E42" s="6">
        <v>861029</v>
      </c>
      <c r="F42" s="22"/>
      <c r="G42" s="28">
        <v>781</v>
      </c>
      <c r="H42" s="29">
        <v>663662</v>
      </c>
      <c r="I42" s="22"/>
      <c r="J42" s="28">
        <v>1011</v>
      </c>
      <c r="K42" s="29">
        <v>866527</v>
      </c>
      <c r="L42" s="22"/>
      <c r="M42" s="39">
        <v>1114</v>
      </c>
      <c r="N42" s="6">
        <v>938308</v>
      </c>
      <c r="P42" s="39">
        <v>1142</v>
      </c>
      <c r="Q42" s="6">
        <v>1038822</v>
      </c>
    </row>
    <row r="43" spans="1:17" s="7" customFormat="1" ht="12" customHeight="1" x14ac:dyDescent="0.25">
      <c r="A43" s="26" t="s">
        <v>59</v>
      </c>
      <c r="C43" s="36" t="s">
        <v>60</v>
      </c>
      <c r="D43" s="7">
        <v>618</v>
      </c>
      <c r="E43" s="6">
        <v>644690</v>
      </c>
      <c r="F43" s="22"/>
      <c r="G43" s="28">
        <v>471</v>
      </c>
      <c r="H43" s="29">
        <v>493795</v>
      </c>
      <c r="I43" s="22"/>
      <c r="J43" s="37">
        <v>605</v>
      </c>
      <c r="K43" s="29">
        <v>626888</v>
      </c>
      <c r="L43" s="22"/>
      <c r="M43" s="38">
        <v>612</v>
      </c>
      <c r="N43" s="6">
        <v>686975</v>
      </c>
      <c r="P43" s="38">
        <v>596</v>
      </c>
      <c r="Q43" s="6">
        <v>576296</v>
      </c>
    </row>
    <row r="44" spans="1:17" ht="15" customHeight="1" x14ac:dyDescent="0.25">
      <c r="A44" s="26"/>
      <c r="B44" s="26"/>
      <c r="C44" s="22"/>
      <c r="D44" s="27"/>
      <c r="E44" s="6"/>
      <c r="F44" s="22"/>
      <c r="G44" s="28"/>
      <c r="H44" s="29"/>
      <c r="I44" s="22"/>
      <c r="J44" s="37"/>
      <c r="K44" s="29"/>
      <c r="L44" s="22"/>
      <c r="M44" s="37"/>
      <c r="N44" s="28"/>
      <c r="Q44" s="38"/>
    </row>
    <row r="45" spans="1:17" ht="13.2" x14ac:dyDescent="0.25">
      <c r="A45" s="40" t="s">
        <v>61</v>
      </c>
      <c r="B45" s="12"/>
      <c r="D45" s="17"/>
      <c r="E45" s="12"/>
      <c r="F45" s="12"/>
      <c r="G45" s="12"/>
      <c r="H45" s="12"/>
      <c r="I45" s="12"/>
      <c r="J45" s="27"/>
      <c r="K45" s="6"/>
      <c r="L45" s="12"/>
      <c r="M45" s="27"/>
      <c r="N45" s="27"/>
      <c r="Q45" s="38"/>
    </row>
    <row r="46" spans="1:17" ht="30.75" customHeight="1" x14ac:dyDescent="0.25">
      <c r="A46" s="41" t="s">
        <v>62</v>
      </c>
      <c r="B46" s="12"/>
      <c r="D46" s="17"/>
      <c r="E46" s="12"/>
      <c r="F46" s="12"/>
      <c r="G46" s="12"/>
      <c r="H46" s="12"/>
      <c r="I46" s="12"/>
      <c r="J46" s="27"/>
      <c r="K46" s="6"/>
      <c r="L46" s="12"/>
      <c r="M46" s="27"/>
      <c r="Q46" s="38"/>
    </row>
    <row r="47" spans="1:17" ht="15.6" x14ac:dyDescent="0.3">
      <c r="A47" s="15" t="s">
        <v>63</v>
      </c>
      <c r="B47" s="12"/>
      <c r="C47" s="17"/>
      <c r="E47" s="12"/>
      <c r="F47" s="17"/>
      <c r="G47" s="18"/>
      <c r="H47" s="18"/>
      <c r="I47" s="17"/>
      <c r="J47" s="27"/>
      <c r="K47" s="6"/>
      <c r="L47" s="17"/>
      <c r="M47" s="27"/>
      <c r="Q47" s="38"/>
    </row>
    <row r="48" spans="1:17" ht="13.2" x14ac:dyDescent="0.25">
      <c r="A48" s="12"/>
      <c r="B48" s="12"/>
      <c r="C48" s="12"/>
      <c r="D48" s="61"/>
      <c r="E48" s="62"/>
      <c r="F48" s="12"/>
      <c r="G48" s="18"/>
      <c r="H48" s="18"/>
      <c r="I48" s="12"/>
      <c r="J48" s="27"/>
      <c r="K48" s="6"/>
      <c r="L48" s="12"/>
      <c r="M48" s="27"/>
      <c r="Q48" s="38"/>
    </row>
    <row r="49" spans="1:17" ht="12.6" thickBot="1" x14ac:dyDescent="0.3">
      <c r="A49" s="20" t="s">
        <v>5</v>
      </c>
      <c r="B49" s="20"/>
      <c r="C49" s="21" t="s">
        <v>1</v>
      </c>
      <c r="D49" s="59" t="s">
        <v>6</v>
      </c>
      <c r="E49" s="60"/>
      <c r="F49" s="22"/>
      <c r="G49" s="59" t="s">
        <v>7</v>
      </c>
      <c r="H49" s="60"/>
      <c r="I49" s="22"/>
      <c r="J49" s="59" t="s">
        <v>8</v>
      </c>
      <c r="K49" s="60"/>
      <c r="L49" s="22"/>
      <c r="M49" s="59" t="s">
        <v>9</v>
      </c>
      <c r="N49" s="60"/>
      <c r="P49" s="59" t="s">
        <v>10</v>
      </c>
      <c r="Q49" s="60"/>
    </row>
    <row r="50" spans="1:17" x14ac:dyDescent="0.25">
      <c r="A50" s="23" t="s">
        <v>11</v>
      </c>
      <c r="B50" s="23"/>
      <c r="C50" s="24" t="s">
        <v>12</v>
      </c>
      <c r="D50" s="20" t="s">
        <v>13</v>
      </c>
      <c r="E50" s="20" t="s">
        <v>14</v>
      </c>
      <c r="F50" s="22"/>
      <c r="G50" s="20" t="s">
        <v>13</v>
      </c>
      <c r="H50" s="20" t="s">
        <v>14</v>
      </c>
      <c r="I50" s="22"/>
      <c r="J50" s="20" t="s">
        <v>13</v>
      </c>
      <c r="K50" s="20" t="s">
        <v>14</v>
      </c>
      <c r="L50" s="22"/>
      <c r="M50" s="20" t="s">
        <v>13</v>
      </c>
      <c r="N50" s="25" t="s">
        <v>14</v>
      </c>
      <c r="P50" s="20" t="s">
        <v>13</v>
      </c>
      <c r="Q50" s="25" t="s">
        <v>14</v>
      </c>
    </row>
    <row r="51" spans="1:17" ht="3.75" customHeight="1" x14ac:dyDescent="0.25">
      <c r="A51" s="22"/>
      <c r="B51" s="22"/>
      <c r="C51" s="22"/>
      <c r="D51" s="7"/>
      <c r="E51" s="7"/>
      <c r="F51" s="7"/>
      <c r="G51" s="7"/>
      <c r="H51" s="7"/>
      <c r="I51" s="7"/>
      <c r="J51" s="7"/>
      <c r="K51" s="7"/>
      <c r="L51" s="7"/>
      <c r="P51" s="7"/>
      <c r="Q51" s="6"/>
    </row>
    <row r="52" spans="1:17" s="7" customFormat="1" ht="12" customHeight="1" x14ac:dyDescent="0.25">
      <c r="A52" s="30">
        <v>122</v>
      </c>
      <c r="C52" s="36" t="s">
        <v>64</v>
      </c>
      <c r="D52" s="7">
        <v>613</v>
      </c>
      <c r="E52" s="6">
        <v>591479</v>
      </c>
      <c r="F52" s="22"/>
      <c r="G52" s="28">
        <v>471</v>
      </c>
      <c r="H52" s="29">
        <v>470206</v>
      </c>
      <c r="I52" s="22"/>
      <c r="J52" s="37">
        <v>614</v>
      </c>
      <c r="K52" s="29">
        <v>584269</v>
      </c>
      <c r="L52" s="22"/>
      <c r="M52" s="38">
        <v>736</v>
      </c>
      <c r="N52" s="6">
        <v>724389</v>
      </c>
      <c r="P52" s="38">
        <v>669</v>
      </c>
      <c r="Q52" s="6">
        <v>710351</v>
      </c>
    </row>
    <row r="53" spans="1:17" s="7" customFormat="1" ht="12" customHeight="1" x14ac:dyDescent="0.25">
      <c r="A53" s="30">
        <v>140</v>
      </c>
      <c r="C53" s="36" t="s">
        <v>65</v>
      </c>
      <c r="D53" s="7">
        <v>412</v>
      </c>
      <c r="E53" s="6">
        <v>486454</v>
      </c>
      <c r="F53" s="22"/>
      <c r="G53" s="28">
        <v>348</v>
      </c>
      <c r="H53" s="29">
        <v>425667</v>
      </c>
      <c r="I53" s="22"/>
      <c r="J53" s="37">
        <v>368</v>
      </c>
      <c r="K53" s="29">
        <v>442621</v>
      </c>
      <c r="L53" s="22"/>
      <c r="M53" s="38">
        <v>411</v>
      </c>
      <c r="N53" s="6">
        <v>495001</v>
      </c>
      <c r="P53" s="38">
        <v>449</v>
      </c>
      <c r="Q53" s="6">
        <v>534704</v>
      </c>
    </row>
    <row r="54" spans="1:17" s="7" customFormat="1" ht="12" customHeight="1" x14ac:dyDescent="0.25">
      <c r="A54" s="26" t="s">
        <v>66</v>
      </c>
      <c r="C54" s="36" t="s">
        <v>67</v>
      </c>
      <c r="D54" s="27">
        <v>1430</v>
      </c>
      <c r="E54" s="6">
        <v>1405089</v>
      </c>
      <c r="F54" s="22"/>
      <c r="G54" s="28">
        <v>1056</v>
      </c>
      <c r="H54" s="29">
        <v>1041914</v>
      </c>
      <c r="I54" s="22"/>
      <c r="J54" s="28">
        <v>1421</v>
      </c>
      <c r="K54" s="29">
        <v>1346947</v>
      </c>
      <c r="L54" s="22"/>
      <c r="M54" s="39">
        <v>1491</v>
      </c>
      <c r="N54" s="6">
        <v>1498383</v>
      </c>
      <c r="P54" s="39">
        <v>1724</v>
      </c>
      <c r="Q54" s="6">
        <v>1643161</v>
      </c>
    </row>
    <row r="55" spans="1:17" s="7" customFormat="1" ht="12" customHeight="1" x14ac:dyDescent="0.25">
      <c r="A55" s="26" t="s">
        <v>68</v>
      </c>
      <c r="C55" s="36" t="s">
        <v>69</v>
      </c>
      <c r="D55" s="7">
        <v>509</v>
      </c>
      <c r="E55" s="6">
        <v>466570</v>
      </c>
      <c r="F55" s="22"/>
      <c r="G55" s="28">
        <v>318</v>
      </c>
      <c r="H55" s="29">
        <v>293806</v>
      </c>
      <c r="I55" s="22"/>
      <c r="J55" s="37">
        <v>507</v>
      </c>
      <c r="K55" s="29">
        <v>464607</v>
      </c>
      <c r="L55" s="22"/>
      <c r="M55" s="38">
        <v>498</v>
      </c>
      <c r="N55" s="6">
        <v>470745</v>
      </c>
      <c r="P55" s="38">
        <v>590</v>
      </c>
      <c r="Q55" s="6">
        <v>530537</v>
      </c>
    </row>
    <row r="56" spans="1:17" s="7" customFormat="1" ht="12" customHeight="1" x14ac:dyDescent="0.25">
      <c r="A56" s="26" t="s">
        <v>70</v>
      </c>
      <c r="C56" s="36" t="s">
        <v>71</v>
      </c>
      <c r="D56" s="7">
        <v>315</v>
      </c>
      <c r="E56" s="6">
        <v>275404</v>
      </c>
      <c r="F56" s="22"/>
      <c r="G56" s="28">
        <v>236</v>
      </c>
      <c r="H56" s="29">
        <v>211032</v>
      </c>
      <c r="I56" s="22"/>
      <c r="J56" s="37">
        <v>265</v>
      </c>
      <c r="K56" s="29">
        <v>239701</v>
      </c>
      <c r="L56" s="22"/>
      <c r="M56" s="38">
        <v>411</v>
      </c>
      <c r="N56" s="6">
        <v>408729</v>
      </c>
      <c r="P56" s="38">
        <v>438</v>
      </c>
      <c r="Q56" s="6">
        <v>461947</v>
      </c>
    </row>
    <row r="57" spans="1:17" s="7" customFormat="1" ht="12" customHeight="1" x14ac:dyDescent="0.25">
      <c r="A57" s="30">
        <v>116</v>
      </c>
      <c r="C57" s="36" t="s">
        <v>72</v>
      </c>
      <c r="D57" s="27">
        <v>1448</v>
      </c>
      <c r="E57" s="6">
        <v>1246954</v>
      </c>
      <c r="F57" s="22"/>
      <c r="G57" s="28">
        <v>689</v>
      </c>
      <c r="H57" s="29">
        <v>684125</v>
      </c>
      <c r="I57" s="22"/>
      <c r="J57" s="37">
        <v>734</v>
      </c>
      <c r="K57" s="29">
        <v>701243</v>
      </c>
      <c r="L57" s="22"/>
      <c r="M57" s="38">
        <v>852</v>
      </c>
      <c r="N57" s="6">
        <v>780701</v>
      </c>
      <c r="P57" s="38">
        <v>674</v>
      </c>
      <c r="Q57" s="6">
        <v>612389</v>
      </c>
    </row>
    <row r="58" spans="1:17" s="7" customFormat="1" ht="12" customHeight="1" x14ac:dyDescent="0.25">
      <c r="A58" s="26" t="s">
        <v>73</v>
      </c>
      <c r="C58" s="36" t="s">
        <v>74</v>
      </c>
      <c r="D58" s="7">
        <v>786</v>
      </c>
      <c r="E58" s="6">
        <v>852051</v>
      </c>
      <c r="F58" s="22"/>
      <c r="G58" s="28">
        <v>413</v>
      </c>
      <c r="H58" s="29">
        <v>455052</v>
      </c>
      <c r="I58" s="22"/>
      <c r="J58" s="37">
        <v>453</v>
      </c>
      <c r="K58" s="29">
        <v>491433</v>
      </c>
      <c r="L58" s="22"/>
      <c r="M58" s="38">
        <v>434</v>
      </c>
      <c r="N58" s="6">
        <v>508638</v>
      </c>
      <c r="P58" s="38">
        <v>458</v>
      </c>
      <c r="Q58" s="6">
        <v>452901</v>
      </c>
    </row>
    <row r="59" spans="1:17" s="7" customFormat="1" ht="12" customHeight="1" x14ac:dyDescent="0.25">
      <c r="A59" s="30">
        <v>105</v>
      </c>
      <c r="C59" s="36" t="s">
        <v>75</v>
      </c>
      <c r="D59" s="7">
        <v>671</v>
      </c>
      <c r="E59" s="6">
        <v>729333</v>
      </c>
      <c r="F59" s="22"/>
      <c r="G59" s="28">
        <v>471</v>
      </c>
      <c r="H59" s="29">
        <v>490143</v>
      </c>
      <c r="I59" s="22"/>
      <c r="J59" s="37">
        <v>578</v>
      </c>
      <c r="K59" s="29">
        <v>621695</v>
      </c>
      <c r="L59" s="22"/>
      <c r="M59" s="38">
        <v>650</v>
      </c>
      <c r="N59" s="6">
        <v>742417</v>
      </c>
      <c r="P59" s="38">
        <v>723</v>
      </c>
      <c r="Q59" s="6">
        <v>826297</v>
      </c>
    </row>
    <row r="60" spans="1:17" s="7" customFormat="1" ht="12" customHeight="1" x14ac:dyDescent="0.25">
      <c r="A60" s="30">
        <v>131</v>
      </c>
      <c r="C60" s="36" t="s">
        <v>76</v>
      </c>
      <c r="D60" s="7">
        <v>539</v>
      </c>
      <c r="E60" s="6">
        <v>527104</v>
      </c>
      <c r="F60" s="22"/>
      <c r="G60" s="28">
        <v>402</v>
      </c>
      <c r="H60" s="29">
        <v>413894</v>
      </c>
      <c r="I60" s="22"/>
      <c r="J60" s="37">
        <v>586</v>
      </c>
      <c r="K60" s="29">
        <v>551944</v>
      </c>
      <c r="L60" s="22"/>
      <c r="M60" s="38">
        <v>505</v>
      </c>
      <c r="N60" s="6">
        <v>518396</v>
      </c>
      <c r="P60" s="38">
        <v>552</v>
      </c>
      <c r="Q60" s="6">
        <v>567601</v>
      </c>
    </row>
    <row r="61" spans="1:17" s="7" customFormat="1" ht="12" customHeight="1" x14ac:dyDescent="0.25">
      <c r="A61" s="30">
        <v>118</v>
      </c>
      <c r="C61" s="36" t="s">
        <v>77</v>
      </c>
      <c r="D61" s="27">
        <v>912</v>
      </c>
      <c r="E61" s="6">
        <v>794029</v>
      </c>
      <c r="F61" s="22"/>
      <c r="G61" s="28">
        <v>698</v>
      </c>
      <c r="H61" s="29">
        <v>605932</v>
      </c>
      <c r="I61" s="22"/>
      <c r="J61" s="37">
        <v>720</v>
      </c>
      <c r="K61" s="29">
        <v>578902</v>
      </c>
      <c r="L61" s="22"/>
      <c r="M61" s="38">
        <v>827</v>
      </c>
      <c r="N61" s="6">
        <v>766882</v>
      </c>
      <c r="O61" s="27"/>
      <c r="P61" s="38">
        <v>772</v>
      </c>
      <c r="Q61" s="6">
        <v>748660</v>
      </c>
    </row>
    <row r="62" spans="1:17" s="7" customFormat="1" ht="12" customHeight="1" x14ac:dyDescent="0.25">
      <c r="A62" s="30">
        <v>126</v>
      </c>
      <c r="C62" s="36" t="s">
        <v>78</v>
      </c>
      <c r="D62" s="7">
        <v>101</v>
      </c>
      <c r="E62" s="6">
        <v>87464</v>
      </c>
      <c r="F62" s="22"/>
      <c r="G62" s="28">
        <v>61</v>
      </c>
      <c r="H62" s="29">
        <v>50757</v>
      </c>
      <c r="I62" s="22"/>
      <c r="J62" s="37">
        <v>72</v>
      </c>
      <c r="K62" s="29">
        <v>61858</v>
      </c>
      <c r="L62" s="22"/>
      <c r="M62" s="38">
        <v>66</v>
      </c>
      <c r="N62" s="6">
        <v>62231</v>
      </c>
      <c r="O62" s="27"/>
      <c r="P62" s="38">
        <v>64</v>
      </c>
      <c r="Q62" s="6">
        <v>76278</v>
      </c>
    </row>
    <row r="63" spans="1:17" s="7" customFormat="1" ht="12" customHeight="1" x14ac:dyDescent="0.25">
      <c r="A63" s="30">
        <v>112</v>
      </c>
      <c r="C63" s="36" t="s">
        <v>79</v>
      </c>
      <c r="D63" s="27">
        <v>1623</v>
      </c>
      <c r="E63" s="6">
        <v>1311196</v>
      </c>
      <c r="F63" s="22"/>
      <c r="G63" s="28">
        <v>953</v>
      </c>
      <c r="H63" s="29">
        <v>905524</v>
      </c>
      <c r="I63" s="22"/>
      <c r="J63" s="28">
        <v>1609</v>
      </c>
      <c r="K63" s="29">
        <v>1499201</v>
      </c>
      <c r="L63" s="22"/>
      <c r="M63" s="39">
        <v>1919</v>
      </c>
      <c r="N63" s="6">
        <v>1792044</v>
      </c>
      <c r="O63" s="27"/>
      <c r="P63" s="39">
        <v>1812</v>
      </c>
      <c r="Q63" s="6">
        <v>1677210</v>
      </c>
    </row>
    <row r="64" spans="1:17" s="7" customFormat="1" ht="12" customHeight="1" x14ac:dyDescent="0.25">
      <c r="A64" s="30">
        <v>120</v>
      </c>
      <c r="C64" s="36" t="s">
        <v>80</v>
      </c>
      <c r="D64" s="7">
        <v>512</v>
      </c>
      <c r="E64" s="6">
        <v>483259</v>
      </c>
      <c r="F64" s="22"/>
      <c r="G64" s="28">
        <v>286</v>
      </c>
      <c r="H64" s="29">
        <v>273147</v>
      </c>
      <c r="I64" s="22"/>
      <c r="J64" s="37">
        <v>409</v>
      </c>
      <c r="K64" s="29">
        <v>380364</v>
      </c>
      <c r="L64" s="22"/>
      <c r="M64" s="38">
        <v>441</v>
      </c>
      <c r="N64" s="6">
        <v>399126</v>
      </c>
      <c r="O64" s="27"/>
      <c r="P64" s="38">
        <v>505</v>
      </c>
      <c r="Q64" s="6">
        <v>459686</v>
      </c>
    </row>
    <row r="65" spans="1:17" s="7" customFormat="1" ht="12" customHeight="1" x14ac:dyDescent="0.25">
      <c r="A65" s="30">
        <v>121</v>
      </c>
      <c r="C65" s="36" t="s">
        <v>81</v>
      </c>
      <c r="D65" s="27">
        <v>2423</v>
      </c>
      <c r="E65" s="6">
        <v>2407082</v>
      </c>
      <c r="F65" s="22"/>
      <c r="G65" s="28">
        <v>1540</v>
      </c>
      <c r="H65" s="29">
        <v>1585146</v>
      </c>
      <c r="I65" s="22"/>
      <c r="J65" s="28">
        <v>2060</v>
      </c>
      <c r="K65" s="29">
        <v>2135776</v>
      </c>
      <c r="L65" s="22"/>
      <c r="M65" s="39">
        <v>1902</v>
      </c>
      <c r="N65" s="6">
        <v>2000629</v>
      </c>
      <c r="O65" s="27"/>
      <c r="P65" s="39">
        <v>2126</v>
      </c>
      <c r="Q65" s="6">
        <v>2196573</v>
      </c>
    </row>
    <row r="66" spans="1:17" s="7" customFormat="1" ht="12" customHeight="1" x14ac:dyDescent="0.25">
      <c r="A66" s="26" t="s">
        <v>82</v>
      </c>
      <c r="C66" s="36" t="s">
        <v>83</v>
      </c>
      <c r="D66" s="7">
        <v>783</v>
      </c>
      <c r="E66" s="6">
        <v>686142</v>
      </c>
      <c r="F66" s="22"/>
      <c r="G66" s="28">
        <v>683</v>
      </c>
      <c r="H66" s="29">
        <v>573199</v>
      </c>
      <c r="I66" s="22"/>
      <c r="J66" s="37">
        <v>845</v>
      </c>
      <c r="K66" s="29">
        <v>637829</v>
      </c>
      <c r="L66" s="22"/>
      <c r="M66" s="38">
        <v>823</v>
      </c>
      <c r="N66" s="6">
        <v>715197</v>
      </c>
      <c r="O66" s="27"/>
      <c r="P66" s="38">
        <v>899</v>
      </c>
      <c r="Q66" s="6">
        <v>837179</v>
      </c>
    </row>
    <row r="67" spans="1:17" s="7" customFormat="1" ht="12" customHeight="1" x14ac:dyDescent="0.25">
      <c r="A67" s="30">
        <v>130</v>
      </c>
      <c r="C67" s="36" t="s">
        <v>84</v>
      </c>
      <c r="D67" s="7">
        <v>935</v>
      </c>
      <c r="E67" s="6">
        <v>896553</v>
      </c>
      <c r="F67" s="22"/>
      <c r="G67" s="28">
        <v>693</v>
      </c>
      <c r="H67" s="29">
        <v>677904</v>
      </c>
      <c r="I67" s="22"/>
      <c r="J67" s="37">
        <v>853</v>
      </c>
      <c r="K67" s="29">
        <v>775573</v>
      </c>
      <c r="L67" s="22"/>
      <c r="M67" s="38">
        <v>980</v>
      </c>
      <c r="N67" s="6">
        <v>997194</v>
      </c>
      <c r="O67" s="27"/>
      <c r="P67" s="38">
        <v>1025</v>
      </c>
      <c r="Q67" s="6">
        <v>948242</v>
      </c>
    </row>
    <row r="68" spans="1:17" s="7" customFormat="1" ht="12" customHeight="1" x14ac:dyDescent="0.25">
      <c r="A68" s="30">
        <v>115</v>
      </c>
      <c r="C68" s="36" t="s">
        <v>85</v>
      </c>
      <c r="D68" s="27">
        <v>933</v>
      </c>
      <c r="E68" s="6">
        <v>773454</v>
      </c>
      <c r="F68" s="22"/>
      <c r="G68" s="28">
        <v>354</v>
      </c>
      <c r="H68" s="29">
        <v>331028</v>
      </c>
      <c r="I68" s="22"/>
      <c r="J68" s="37">
        <v>504</v>
      </c>
      <c r="K68" s="29">
        <v>458801</v>
      </c>
      <c r="L68" s="22"/>
      <c r="M68" s="38">
        <v>625</v>
      </c>
      <c r="N68" s="6">
        <v>550198</v>
      </c>
      <c r="O68" s="27"/>
      <c r="P68" s="38">
        <v>506</v>
      </c>
      <c r="Q68" s="6">
        <v>489977</v>
      </c>
    </row>
    <row r="69" spans="1:17" s="7" customFormat="1" ht="12" customHeight="1" x14ac:dyDescent="0.25">
      <c r="A69" s="30">
        <v>108</v>
      </c>
      <c r="C69" s="36" t="s">
        <v>86</v>
      </c>
      <c r="D69" s="7">
        <v>205</v>
      </c>
      <c r="E69" s="6">
        <v>191443</v>
      </c>
      <c r="F69" s="22"/>
      <c r="G69" s="28">
        <v>114</v>
      </c>
      <c r="H69" s="29">
        <v>101456</v>
      </c>
      <c r="I69" s="22"/>
      <c r="J69" s="37">
        <v>149</v>
      </c>
      <c r="K69" s="29">
        <v>133340</v>
      </c>
      <c r="L69" s="22"/>
      <c r="M69" s="38">
        <v>154</v>
      </c>
      <c r="N69" s="6">
        <v>144650</v>
      </c>
      <c r="O69" s="27"/>
      <c r="P69" s="38">
        <v>175</v>
      </c>
      <c r="Q69" s="6">
        <v>203747</v>
      </c>
    </row>
    <row r="70" spans="1:17" s="7" customFormat="1" ht="12" customHeight="1" x14ac:dyDescent="0.25">
      <c r="A70" s="30">
        <v>107</v>
      </c>
      <c r="C70" s="36" t="s">
        <v>87</v>
      </c>
      <c r="D70" s="27">
        <v>1114</v>
      </c>
      <c r="E70" s="6">
        <v>1193755</v>
      </c>
      <c r="F70" s="22"/>
      <c r="G70" s="28">
        <v>873</v>
      </c>
      <c r="H70" s="29">
        <v>958832</v>
      </c>
      <c r="I70" s="22"/>
      <c r="J70" s="28">
        <v>1164</v>
      </c>
      <c r="K70" s="29">
        <v>1218296</v>
      </c>
      <c r="L70" s="22"/>
      <c r="M70" s="39">
        <v>1256</v>
      </c>
      <c r="N70" s="6">
        <v>1338337</v>
      </c>
      <c r="O70" s="27"/>
      <c r="P70" s="39">
        <v>1210</v>
      </c>
      <c r="Q70" s="6">
        <v>1184592</v>
      </c>
    </row>
    <row r="71" spans="1:17" s="7" customFormat="1" ht="12" customHeight="1" x14ac:dyDescent="0.25">
      <c r="A71" s="26" t="s">
        <v>88</v>
      </c>
      <c r="C71" s="36" t="s">
        <v>89</v>
      </c>
      <c r="D71" s="27">
        <v>988</v>
      </c>
      <c r="E71" s="6">
        <v>1066915</v>
      </c>
      <c r="F71" s="22"/>
      <c r="G71" s="28">
        <v>917</v>
      </c>
      <c r="H71" s="29">
        <v>933502</v>
      </c>
      <c r="I71" s="22"/>
      <c r="J71" s="28">
        <v>1122</v>
      </c>
      <c r="K71" s="29">
        <v>1126500</v>
      </c>
      <c r="L71" s="22"/>
      <c r="M71" s="39">
        <v>1094</v>
      </c>
      <c r="N71" s="6">
        <v>1111396</v>
      </c>
      <c r="O71" s="27"/>
      <c r="P71" s="39">
        <v>979</v>
      </c>
      <c r="Q71" s="6">
        <v>939227</v>
      </c>
    </row>
    <row r="72" spans="1:17" s="7" customFormat="1" ht="12" customHeight="1" x14ac:dyDescent="0.25">
      <c r="A72" s="26" t="s">
        <v>90</v>
      </c>
      <c r="C72" s="36" t="s">
        <v>91</v>
      </c>
      <c r="D72" s="7">
        <v>298</v>
      </c>
      <c r="E72" s="6">
        <v>297261</v>
      </c>
      <c r="F72" s="22"/>
      <c r="G72" s="28">
        <v>219</v>
      </c>
      <c r="H72" s="29">
        <v>206326</v>
      </c>
      <c r="I72" s="22"/>
      <c r="J72" s="37">
        <v>305</v>
      </c>
      <c r="K72" s="29">
        <v>288186</v>
      </c>
      <c r="L72" s="22"/>
      <c r="M72" s="38">
        <v>311</v>
      </c>
      <c r="N72" s="6">
        <v>313490</v>
      </c>
      <c r="O72" s="27"/>
      <c r="P72" s="38">
        <v>343</v>
      </c>
      <c r="Q72" s="6">
        <v>396148</v>
      </c>
    </row>
    <row r="73" spans="1:17" s="7" customFormat="1" ht="12" customHeight="1" x14ac:dyDescent="0.25">
      <c r="A73" s="30">
        <v>111</v>
      </c>
      <c r="C73" s="36" t="s">
        <v>92</v>
      </c>
      <c r="D73" s="27">
        <v>1220</v>
      </c>
      <c r="E73" s="6">
        <v>945707</v>
      </c>
      <c r="F73" s="22"/>
      <c r="G73" s="28">
        <v>584</v>
      </c>
      <c r="H73" s="29">
        <v>562630</v>
      </c>
      <c r="I73" s="22"/>
      <c r="J73" s="37">
        <v>846</v>
      </c>
      <c r="K73" s="29">
        <v>786632</v>
      </c>
      <c r="L73" s="22"/>
      <c r="M73" s="38">
        <v>861</v>
      </c>
      <c r="N73" s="6">
        <v>796308</v>
      </c>
      <c r="O73" s="27"/>
      <c r="P73" s="38">
        <v>773</v>
      </c>
      <c r="Q73" s="6">
        <v>714558</v>
      </c>
    </row>
    <row r="74" spans="1:17" s="7" customFormat="1" ht="12" customHeight="1" x14ac:dyDescent="0.25">
      <c r="A74" s="30">
        <v>133</v>
      </c>
      <c r="C74" s="36" t="s">
        <v>93</v>
      </c>
      <c r="D74" s="7">
        <v>520</v>
      </c>
      <c r="E74" s="6">
        <v>441639</v>
      </c>
      <c r="F74" s="22"/>
      <c r="G74" s="28">
        <v>310</v>
      </c>
      <c r="H74" s="29">
        <v>264353</v>
      </c>
      <c r="I74" s="22"/>
      <c r="J74" s="37">
        <v>312</v>
      </c>
      <c r="K74" s="29">
        <v>270104</v>
      </c>
      <c r="L74" s="22"/>
      <c r="M74" s="38">
        <v>407</v>
      </c>
      <c r="N74" s="6">
        <v>352141</v>
      </c>
      <c r="O74" s="27"/>
      <c r="P74" s="38">
        <v>482</v>
      </c>
      <c r="Q74" s="6">
        <v>446840</v>
      </c>
    </row>
    <row r="75" spans="1:17" s="7" customFormat="1" ht="12" customHeight="1" x14ac:dyDescent="0.25">
      <c r="A75" s="26" t="s">
        <v>94</v>
      </c>
      <c r="C75" s="36" t="s">
        <v>95</v>
      </c>
      <c r="D75" s="27">
        <v>1097</v>
      </c>
      <c r="E75" s="6">
        <v>862253</v>
      </c>
      <c r="F75" s="22"/>
      <c r="G75" s="28">
        <v>879</v>
      </c>
      <c r="H75" s="29">
        <v>718564</v>
      </c>
      <c r="I75" s="22"/>
      <c r="J75" s="37">
        <v>958</v>
      </c>
      <c r="K75" s="29">
        <v>765073</v>
      </c>
      <c r="L75" s="22"/>
      <c r="M75" s="39">
        <v>1062</v>
      </c>
      <c r="N75" s="6">
        <v>907150</v>
      </c>
      <c r="O75" s="27"/>
      <c r="P75" s="39">
        <v>948</v>
      </c>
      <c r="Q75" s="6">
        <v>867528</v>
      </c>
    </row>
    <row r="76" spans="1:17" s="7" customFormat="1" ht="12" customHeight="1" x14ac:dyDescent="0.25">
      <c r="A76" s="26" t="s">
        <v>96</v>
      </c>
      <c r="C76" s="36" t="s">
        <v>97</v>
      </c>
      <c r="D76" s="7">
        <v>289</v>
      </c>
      <c r="E76" s="6">
        <v>283394</v>
      </c>
      <c r="F76" s="22"/>
      <c r="G76" s="28">
        <v>105</v>
      </c>
      <c r="H76" s="29">
        <v>103107</v>
      </c>
      <c r="I76" s="22"/>
      <c r="J76" s="37">
        <v>71</v>
      </c>
      <c r="K76" s="29">
        <v>69927</v>
      </c>
      <c r="L76" s="22"/>
      <c r="M76" s="38">
        <v>182</v>
      </c>
      <c r="N76" s="6">
        <v>185542</v>
      </c>
      <c r="O76" s="27"/>
      <c r="P76" s="38">
        <v>215</v>
      </c>
      <c r="Q76" s="6">
        <v>216793</v>
      </c>
    </row>
    <row r="77" spans="1:17" s="7" customFormat="1" ht="12" customHeight="1" x14ac:dyDescent="0.25">
      <c r="A77" s="26" t="s">
        <v>98</v>
      </c>
      <c r="C77" s="36" t="s">
        <v>99</v>
      </c>
      <c r="D77" s="7">
        <v>204</v>
      </c>
      <c r="E77" s="6">
        <v>143644</v>
      </c>
      <c r="F77" s="22"/>
      <c r="G77" s="28">
        <v>129</v>
      </c>
      <c r="H77" s="29">
        <v>107063</v>
      </c>
      <c r="I77" s="22"/>
      <c r="J77" s="37">
        <v>140</v>
      </c>
      <c r="K77" s="29">
        <v>114207</v>
      </c>
      <c r="L77" s="22"/>
      <c r="M77" s="38">
        <v>193</v>
      </c>
      <c r="N77" s="6">
        <v>167584</v>
      </c>
      <c r="O77" s="27"/>
      <c r="P77" s="38">
        <v>197</v>
      </c>
      <c r="Q77" s="6">
        <v>211077</v>
      </c>
    </row>
    <row r="78" spans="1:17" s="7" customFormat="1" ht="12" customHeight="1" x14ac:dyDescent="0.25">
      <c r="A78" s="26" t="s">
        <v>100</v>
      </c>
      <c r="C78" s="36" t="s">
        <v>101</v>
      </c>
      <c r="D78" s="27">
        <v>1218</v>
      </c>
      <c r="E78" s="6">
        <v>1167772</v>
      </c>
      <c r="F78" s="22"/>
      <c r="G78" s="28">
        <v>882</v>
      </c>
      <c r="H78" s="29">
        <v>880970</v>
      </c>
      <c r="I78" s="22"/>
      <c r="J78" s="37">
        <v>983</v>
      </c>
      <c r="K78" s="29">
        <v>930241</v>
      </c>
      <c r="L78" s="22"/>
      <c r="M78" s="38">
        <v>986</v>
      </c>
      <c r="N78" s="6">
        <v>1103421</v>
      </c>
      <c r="O78" s="27"/>
      <c r="P78" s="38">
        <v>998</v>
      </c>
      <c r="Q78" s="6">
        <v>1099892</v>
      </c>
    </row>
    <row r="79" spans="1:17" s="7" customFormat="1" ht="12" customHeight="1" x14ac:dyDescent="0.25">
      <c r="A79" s="26" t="s">
        <v>102</v>
      </c>
      <c r="C79" s="36" t="s">
        <v>103</v>
      </c>
      <c r="D79" s="7">
        <v>272</v>
      </c>
      <c r="E79" s="6">
        <v>243917</v>
      </c>
      <c r="F79" s="22"/>
      <c r="G79" s="28">
        <v>200</v>
      </c>
      <c r="H79" s="29">
        <v>175197</v>
      </c>
      <c r="I79" s="22"/>
      <c r="J79" s="37">
        <v>187</v>
      </c>
      <c r="K79" s="29">
        <v>170563</v>
      </c>
      <c r="L79" s="22"/>
      <c r="M79" s="38">
        <v>211</v>
      </c>
      <c r="N79" s="6">
        <v>196836</v>
      </c>
      <c r="O79" s="27"/>
      <c r="P79" s="38">
        <v>218</v>
      </c>
      <c r="Q79" s="6">
        <v>232929</v>
      </c>
    </row>
    <row r="80" spans="1:17" s="7" customFormat="1" ht="12" customHeight="1" x14ac:dyDescent="0.25">
      <c r="A80" s="26" t="s">
        <v>104</v>
      </c>
      <c r="C80" s="36" t="s">
        <v>105</v>
      </c>
      <c r="D80" s="27">
        <v>1402</v>
      </c>
      <c r="E80" s="6">
        <v>1087548</v>
      </c>
      <c r="F80" s="22"/>
      <c r="G80" s="28">
        <v>937</v>
      </c>
      <c r="H80" s="29">
        <v>743971</v>
      </c>
      <c r="I80" s="22"/>
      <c r="J80" s="37">
        <v>996</v>
      </c>
      <c r="K80" s="29">
        <v>764641</v>
      </c>
      <c r="L80" s="22"/>
      <c r="M80" s="39">
        <v>1106</v>
      </c>
      <c r="N80" s="6">
        <v>945416</v>
      </c>
      <c r="O80" s="27"/>
      <c r="P80" s="39">
        <v>1102</v>
      </c>
      <c r="Q80" s="6">
        <v>1035933</v>
      </c>
    </row>
    <row r="81" spans="1:18" s="7" customFormat="1" ht="12" customHeight="1" x14ac:dyDescent="0.25">
      <c r="A81" s="26" t="s">
        <v>106</v>
      </c>
      <c r="C81" s="36" t="s">
        <v>107</v>
      </c>
      <c r="D81" s="7">
        <v>335</v>
      </c>
      <c r="E81" s="6">
        <v>410238</v>
      </c>
      <c r="F81" s="22"/>
      <c r="G81" s="28">
        <v>316</v>
      </c>
      <c r="H81" s="29">
        <v>354677</v>
      </c>
      <c r="I81" s="22"/>
      <c r="J81" s="37">
        <v>335</v>
      </c>
      <c r="K81" s="29">
        <v>390691</v>
      </c>
      <c r="L81" s="22"/>
      <c r="M81" s="38">
        <v>347</v>
      </c>
      <c r="N81" s="6">
        <v>405553</v>
      </c>
      <c r="O81" s="27"/>
      <c r="P81" s="38">
        <v>358</v>
      </c>
      <c r="Q81" s="6">
        <v>390101</v>
      </c>
    </row>
    <row r="82" spans="1:18" s="7" customFormat="1" ht="12" customHeight="1" x14ac:dyDescent="0.25">
      <c r="A82" s="26" t="s">
        <v>108</v>
      </c>
      <c r="C82" s="36" t="s">
        <v>109</v>
      </c>
      <c r="D82" s="27">
        <v>1466</v>
      </c>
      <c r="E82" s="6">
        <v>1500173</v>
      </c>
      <c r="F82" s="22"/>
      <c r="G82" s="28">
        <v>1202</v>
      </c>
      <c r="H82" s="29">
        <v>1205293</v>
      </c>
      <c r="I82" s="22"/>
      <c r="J82" s="28">
        <v>1488</v>
      </c>
      <c r="K82" s="29">
        <f>1509688+228</f>
        <v>1509916</v>
      </c>
      <c r="L82" s="22"/>
      <c r="M82" s="39">
        <v>1660</v>
      </c>
      <c r="N82" s="6">
        <v>1750783</v>
      </c>
      <c r="O82" s="27"/>
      <c r="P82" s="39">
        <v>1622</v>
      </c>
      <c r="Q82" s="6">
        <v>1597189</v>
      </c>
    </row>
    <row r="83" spans="1:18" s="7" customFormat="1" ht="12" customHeight="1" x14ac:dyDescent="0.25">
      <c r="A83" s="26" t="s">
        <v>110</v>
      </c>
      <c r="C83" s="36" t="s">
        <v>111</v>
      </c>
      <c r="D83" s="7">
        <v>75</v>
      </c>
      <c r="E83" s="6">
        <v>77881</v>
      </c>
      <c r="F83" s="22"/>
      <c r="G83" s="28">
        <v>41</v>
      </c>
      <c r="H83" s="29">
        <v>43959</v>
      </c>
      <c r="I83" s="22"/>
      <c r="J83" s="37">
        <v>97</v>
      </c>
      <c r="K83" s="29">
        <v>92427</v>
      </c>
      <c r="L83" s="22"/>
      <c r="M83" s="38">
        <v>87</v>
      </c>
      <c r="N83" s="6">
        <v>86534</v>
      </c>
      <c r="O83" s="27"/>
      <c r="P83" s="38">
        <v>80</v>
      </c>
      <c r="Q83" s="6">
        <v>100315</v>
      </c>
    </row>
    <row r="84" spans="1:18" s="7" customFormat="1" ht="12" customHeight="1" x14ac:dyDescent="0.25">
      <c r="A84" s="26" t="s">
        <v>112</v>
      </c>
      <c r="C84" s="36" t="s">
        <v>113</v>
      </c>
      <c r="D84" s="27">
        <v>923</v>
      </c>
      <c r="E84" s="6">
        <v>731570</v>
      </c>
      <c r="F84" s="22"/>
      <c r="G84" s="28">
        <v>672</v>
      </c>
      <c r="H84" s="29">
        <v>548863</v>
      </c>
      <c r="I84" s="22"/>
      <c r="J84" s="37">
        <v>973</v>
      </c>
      <c r="K84" s="29">
        <v>778881</v>
      </c>
      <c r="L84" s="22"/>
      <c r="M84" s="39">
        <v>1173</v>
      </c>
      <c r="N84" s="6">
        <v>1044834</v>
      </c>
      <c r="O84" s="27"/>
      <c r="P84" s="39">
        <v>1124</v>
      </c>
      <c r="Q84" s="6">
        <v>1010970</v>
      </c>
    </row>
    <row r="85" spans="1:18" s="7" customFormat="1" ht="12" customHeight="1" x14ac:dyDescent="0.25">
      <c r="A85" s="30">
        <v>117</v>
      </c>
      <c r="C85" s="36" t="s">
        <v>114</v>
      </c>
      <c r="D85" s="27">
        <v>1944</v>
      </c>
      <c r="E85" s="6">
        <v>1561426</v>
      </c>
      <c r="F85" s="22"/>
      <c r="G85" s="28">
        <v>1100</v>
      </c>
      <c r="H85" s="29">
        <v>937312</v>
      </c>
      <c r="I85" s="22"/>
      <c r="J85" s="28">
        <v>1542</v>
      </c>
      <c r="K85" s="29">
        <v>1424536</v>
      </c>
      <c r="L85" s="22"/>
      <c r="M85" s="39">
        <v>1891</v>
      </c>
      <c r="N85" s="6">
        <v>1776064</v>
      </c>
      <c r="P85" s="39">
        <v>1600</v>
      </c>
      <c r="Q85" s="6">
        <v>1502871</v>
      </c>
    </row>
    <row r="86" spans="1:18" s="7" customFormat="1" x14ac:dyDescent="0.25">
      <c r="N86" s="6"/>
    </row>
    <row r="87" spans="1:18" s="7" customFormat="1" x14ac:dyDescent="0.25">
      <c r="A87" s="26"/>
      <c r="B87" s="26"/>
      <c r="C87" s="21" t="s">
        <v>115</v>
      </c>
      <c r="D87" s="33">
        <f>+SUM(D52:D85,D30:D43)</f>
        <v>42121</v>
      </c>
      <c r="E87" s="34">
        <f>+SUM(E52:E85,E30:E43)</f>
        <v>39770379</v>
      </c>
      <c r="G87" s="33">
        <f>+SUM(G52:G85,G30:G43)</f>
        <v>28245</v>
      </c>
      <c r="H87" s="34">
        <f>+SUM(H52:H85,H30:H43)</f>
        <v>27755799</v>
      </c>
      <c r="J87" s="33">
        <f>+SUM(J52:J85,J30:J43)</f>
        <v>37296</v>
      </c>
      <c r="K87" s="34">
        <f>+SUM(K52:K85,K30:K43)</f>
        <v>36112868</v>
      </c>
      <c r="M87" s="33">
        <f>+SUM(M52:M85,M30:M43)</f>
        <v>41698</v>
      </c>
      <c r="N87" s="34">
        <f>+SUM(N52:N85,N30:N43)</f>
        <v>43107841</v>
      </c>
      <c r="P87" s="33">
        <f>+SUM(P52:P85,P30:P43)</f>
        <v>41110</v>
      </c>
      <c r="Q87" s="34">
        <f>+SUM(Q52:Q85,Q30:Q43)</f>
        <v>42297170</v>
      </c>
    </row>
    <row r="88" spans="1:18" ht="13.2" x14ac:dyDescent="0.25">
      <c r="A88" s="40" t="s">
        <v>61</v>
      </c>
      <c r="B88" s="12"/>
      <c r="D88" s="17"/>
      <c r="E88" s="12"/>
      <c r="F88" s="40"/>
      <c r="G88" s="18"/>
      <c r="H88" s="18"/>
      <c r="I88" s="40"/>
      <c r="K88" s="42"/>
      <c r="L88" s="40"/>
    </row>
    <row r="89" spans="1:18" ht="30.75" customHeight="1" x14ac:dyDescent="0.3">
      <c r="A89" s="41" t="s">
        <v>62</v>
      </c>
      <c r="B89" s="12"/>
      <c r="D89" s="19"/>
      <c r="E89" s="12"/>
      <c r="F89" s="40"/>
      <c r="G89" s="18"/>
      <c r="H89" s="18"/>
      <c r="I89" s="40"/>
      <c r="K89" s="42"/>
      <c r="L89" s="40"/>
    </row>
    <row r="90" spans="1:18" ht="15.6" x14ac:dyDescent="0.3">
      <c r="A90" s="15" t="s">
        <v>116</v>
      </c>
      <c r="B90" s="12"/>
      <c r="C90" s="12"/>
      <c r="E90" s="12"/>
      <c r="F90" s="17"/>
      <c r="G90" s="12"/>
      <c r="H90" s="12"/>
      <c r="I90" s="17"/>
      <c r="K90" s="42"/>
      <c r="L90" s="17"/>
    </row>
    <row r="91" spans="1:18" ht="13.2" x14ac:dyDescent="0.25">
      <c r="A91" s="12"/>
      <c r="B91" s="12"/>
      <c r="C91" s="12"/>
      <c r="D91" s="12"/>
      <c r="E91" s="12"/>
      <c r="F91" s="12"/>
      <c r="G91" s="12"/>
      <c r="H91" s="12"/>
      <c r="I91" s="12"/>
      <c r="K91" s="42"/>
      <c r="L91" s="12"/>
    </row>
    <row r="92" spans="1:18" ht="12.6" thickBot="1" x14ac:dyDescent="0.3">
      <c r="A92" s="20" t="s">
        <v>5</v>
      </c>
      <c r="B92" s="20"/>
      <c r="C92" s="22"/>
      <c r="D92" s="59" t="s">
        <v>6</v>
      </c>
      <c r="E92" s="59"/>
      <c r="G92" s="59" t="s">
        <v>7</v>
      </c>
      <c r="H92" s="59"/>
      <c r="I92" s="22"/>
      <c r="J92" s="59" t="s">
        <v>8</v>
      </c>
      <c r="K92" s="59"/>
      <c r="L92" s="22"/>
      <c r="M92" s="59" t="s">
        <v>9</v>
      </c>
      <c r="N92" s="59"/>
      <c r="P92" s="59" t="s">
        <v>10</v>
      </c>
      <c r="Q92" s="59"/>
    </row>
    <row r="93" spans="1:18" x14ac:dyDescent="0.25">
      <c r="A93" s="23" t="s">
        <v>11</v>
      </c>
      <c r="B93" s="43"/>
      <c r="C93" s="24" t="s">
        <v>12</v>
      </c>
      <c r="D93" s="20" t="s">
        <v>13</v>
      </c>
      <c r="E93" s="20" t="s">
        <v>14</v>
      </c>
      <c r="F93" s="22"/>
      <c r="G93" s="20" t="s">
        <v>13</v>
      </c>
      <c r="H93" s="20" t="s">
        <v>14</v>
      </c>
      <c r="I93" s="22"/>
      <c r="J93" s="20" t="s">
        <v>13</v>
      </c>
      <c r="K93" s="20" t="s">
        <v>14</v>
      </c>
      <c r="L93" s="22"/>
      <c r="M93" s="20" t="s">
        <v>13</v>
      </c>
      <c r="N93" s="25" t="s">
        <v>14</v>
      </c>
      <c r="P93" s="20" t="s">
        <v>13</v>
      </c>
      <c r="Q93" s="25" t="s">
        <v>14</v>
      </c>
    </row>
    <row r="94" spans="1:18" x14ac:dyDescent="0.25">
      <c r="A94" s="26"/>
      <c r="B94" s="22"/>
      <c r="C94" s="22"/>
      <c r="D94" s="7"/>
      <c r="E94" s="7"/>
      <c r="F94" s="7"/>
      <c r="G94" s="7"/>
      <c r="H94" s="7"/>
      <c r="I94" s="7"/>
      <c r="J94" s="7"/>
      <c r="K94" s="7"/>
      <c r="L94" s="7"/>
      <c r="P94" s="7"/>
      <c r="Q94" s="6"/>
    </row>
    <row r="95" spans="1:18" s="7" customFormat="1" ht="12" customHeight="1" x14ac:dyDescent="0.3">
      <c r="A95" s="36" t="s">
        <v>117</v>
      </c>
      <c r="C95" s="36" t="s">
        <v>118</v>
      </c>
      <c r="D95" s="44" t="s">
        <v>119</v>
      </c>
      <c r="E95" s="44" t="s">
        <v>119</v>
      </c>
      <c r="G95" s="44" t="s">
        <v>119</v>
      </c>
      <c r="H95" s="44" t="s">
        <v>119</v>
      </c>
      <c r="I95" s="22"/>
      <c r="J95" s="44" t="s">
        <v>119</v>
      </c>
      <c r="K95" s="44" t="s">
        <v>119</v>
      </c>
      <c r="M95" s="37">
        <v>112</v>
      </c>
      <c r="N95" s="6">
        <v>416766</v>
      </c>
      <c r="P95" s="37">
        <v>124</v>
      </c>
      <c r="Q95" s="6">
        <v>467962</v>
      </c>
      <c r="R95" s="45"/>
    </row>
    <row r="96" spans="1:18" s="7" customFormat="1" ht="12" customHeight="1" x14ac:dyDescent="0.3">
      <c r="A96" s="36" t="s">
        <v>120</v>
      </c>
      <c r="C96" s="36" t="s">
        <v>121</v>
      </c>
      <c r="D96" s="27">
        <v>689</v>
      </c>
      <c r="E96" s="6">
        <v>3116493</v>
      </c>
      <c r="F96" s="22"/>
      <c r="G96" s="28">
        <v>686</v>
      </c>
      <c r="H96" s="29">
        <v>3115006</v>
      </c>
      <c r="J96" s="37">
        <v>703</v>
      </c>
      <c r="K96" s="29">
        <v>3220183</v>
      </c>
      <c r="M96" s="37">
        <v>750</v>
      </c>
      <c r="N96" s="6">
        <v>3545848</v>
      </c>
      <c r="P96" s="37">
        <v>694</v>
      </c>
      <c r="Q96" s="6">
        <v>3265455</v>
      </c>
      <c r="R96" s="45"/>
    </row>
    <row r="97" spans="1:18" s="7" customFormat="1" ht="12" customHeight="1" x14ac:dyDescent="0.3">
      <c r="A97" s="36" t="s">
        <v>122</v>
      </c>
      <c r="C97" s="36" t="s">
        <v>123</v>
      </c>
      <c r="D97" s="27">
        <v>1404</v>
      </c>
      <c r="E97" s="6">
        <v>5566747</v>
      </c>
      <c r="F97" s="22"/>
      <c r="G97" s="28">
        <v>1368</v>
      </c>
      <c r="H97" s="29">
        <v>5493439</v>
      </c>
      <c r="J97" s="28">
        <v>1617</v>
      </c>
      <c r="K97" s="29">
        <v>6361898</v>
      </c>
      <c r="M97" s="28">
        <v>1727</v>
      </c>
      <c r="N97" s="6">
        <v>7224564</v>
      </c>
      <c r="P97" s="28">
        <v>1927</v>
      </c>
      <c r="Q97" s="6">
        <v>8054800</v>
      </c>
      <c r="R97" s="45"/>
    </row>
    <row r="98" spans="1:18" s="7" customFormat="1" ht="12" customHeight="1" x14ac:dyDescent="0.3">
      <c r="A98" s="36" t="s">
        <v>124</v>
      </c>
      <c r="C98" s="36" t="s">
        <v>125</v>
      </c>
      <c r="D98" s="27">
        <v>1392</v>
      </c>
      <c r="E98" s="6">
        <v>5130449</v>
      </c>
      <c r="F98" s="22"/>
      <c r="G98" s="28">
        <v>1071</v>
      </c>
      <c r="H98" s="29">
        <v>4046010</v>
      </c>
      <c r="J98" s="28">
        <v>1177</v>
      </c>
      <c r="K98" s="29">
        <v>4386468</v>
      </c>
      <c r="M98" s="37">
        <v>985</v>
      </c>
      <c r="N98" s="6">
        <v>3844802</v>
      </c>
      <c r="P98" s="37">
        <v>944</v>
      </c>
      <c r="Q98" s="6">
        <v>3746822</v>
      </c>
      <c r="R98" s="45"/>
    </row>
    <row r="99" spans="1:18" s="7" customFormat="1" ht="12" customHeight="1" x14ac:dyDescent="0.3">
      <c r="A99" s="36" t="s">
        <v>126</v>
      </c>
      <c r="C99" s="36" t="s">
        <v>127</v>
      </c>
      <c r="D99" s="27">
        <v>290</v>
      </c>
      <c r="E99" s="6">
        <v>1195937</v>
      </c>
      <c r="F99" s="22"/>
      <c r="G99" s="28">
        <v>294</v>
      </c>
      <c r="H99" s="29">
        <v>1199433</v>
      </c>
      <c r="J99" s="37">
        <v>323</v>
      </c>
      <c r="K99" s="29">
        <v>1315712</v>
      </c>
      <c r="M99" s="37">
        <v>312</v>
      </c>
      <c r="N99" s="6">
        <v>1378565</v>
      </c>
      <c r="P99" s="37">
        <v>331</v>
      </c>
      <c r="Q99" s="6">
        <v>1455483</v>
      </c>
      <c r="R99" s="45"/>
    </row>
    <row r="100" spans="1:18" s="7" customFormat="1" ht="12" customHeight="1" x14ac:dyDescent="0.3">
      <c r="A100" s="36" t="s">
        <v>128</v>
      </c>
      <c r="C100" s="22" t="s">
        <v>129</v>
      </c>
      <c r="D100" s="7">
        <v>55</v>
      </c>
      <c r="E100" s="6">
        <v>185302</v>
      </c>
      <c r="F100" s="22"/>
      <c r="G100" s="28">
        <v>47</v>
      </c>
      <c r="H100" s="29">
        <v>175957</v>
      </c>
      <c r="I100" s="22"/>
      <c r="J100" s="37">
        <v>44</v>
      </c>
      <c r="K100" s="29">
        <v>172069</v>
      </c>
      <c r="L100" s="22"/>
      <c r="M100" s="38">
        <v>61</v>
      </c>
      <c r="N100" s="6">
        <v>231762</v>
      </c>
      <c r="P100" s="38">
        <v>58</v>
      </c>
      <c r="Q100" s="6">
        <v>229122</v>
      </c>
      <c r="R100" s="45"/>
    </row>
    <row r="101" spans="1:18" s="7" customFormat="1" ht="12" customHeight="1" x14ac:dyDescent="0.3">
      <c r="A101" s="36" t="s">
        <v>130</v>
      </c>
      <c r="C101" s="36" t="s">
        <v>131</v>
      </c>
      <c r="D101" s="27">
        <v>1181</v>
      </c>
      <c r="E101" s="6">
        <v>4941652</v>
      </c>
      <c r="F101" s="22"/>
      <c r="G101" s="28">
        <v>1004</v>
      </c>
      <c r="H101" s="29">
        <v>4240852</v>
      </c>
      <c r="J101" s="28">
        <v>1168</v>
      </c>
      <c r="K101" s="29">
        <v>4903802</v>
      </c>
      <c r="M101" s="28">
        <v>1288</v>
      </c>
      <c r="N101" s="6">
        <v>5745033</v>
      </c>
      <c r="P101" s="28">
        <v>1364</v>
      </c>
      <c r="Q101" s="6">
        <v>6104828</v>
      </c>
      <c r="R101" s="45"/>
    </row>
    <row r="102" spans="1:18" s="7" customFormat="1" ht="12" customHeight="1" x14ac:dyDescent="0.3">
      <c r="A102" s="46">
        <v>172</v>
      </c>
      <c r="C102" s="36" t="s">
        <v>132</v>
      </c>
      <c r="D102" s="27">
        <v>62</v>
      </c>
      <c r="E102" s="6">
        <v>194175</v>
      </c>
      <c r="F102" s="22"/>
      <c r="G102" s="28">
        <v>48</v>
      </c>
      <c r="H102" s="29">
        <v>142788</v>
      </c>
      <c r="J102" s="37">
        <v>76</v>
      </c>
      <c r="K102" s="29">
        <v>219731</v>
      </c>
      <c r="M102" s="37">
        <v>75</v>
      </c>
      <c r="N102" s="6">
        <v>205670</v>
      </c>
      <c r="P102" s="37">
        <v>76</v>
      </c>
      <c r="Q102" s="6">
        <v>230042</v>
      </c>
      <c r="R102" s="45"/>
    </row>
    <row r="103" spans="1:18" s="7" customFormat="1" ht="12" customHeight="1" x14ac:dyDescent="0.3">
      <c r="A103" s="36" t="s">
        <v>133</v>
      </c>
      <c r="C103" s="36" t="s">
        <v>134</v>
      </c>
      <c r="D103" s="27">
        <v>1906</v>
      </c>
      <c r="E103" s="6">
        <v>7365318</v>
      </c>
      <c r="F103" s="22"/>
      <c r="G103" s="28">
        <v>1827</v>
      </c>
      <c r="H103" s="29">
        <v>6951431</v>
      </c>
      <c r="J103" s="37">
        <v>1692</v>
      </c>
      <c r="K103" s="29">
        <v>6365484</v>
      </c>
      <c r="M103" s="37">
        <v>1492</v>
      </c>
      <c r="N103" s="6">
        <v>5909070</v>
      </c>
      <c r="P103" s="37">
        <v>1431</v>
      </c>
      <c r="Q103" s="6">
        <v>5702001</v>
      </c>
      <c r="R103" s="45"/>
    </row>
    <row r="104" spans="1:18" s="7" customFormat="1" ht="12" customHeight="1" x14ac:dyDescent="0.3">
      <c r="A104" s="36" t="s">
        <v>135</v>
      </c>
      <c r="C104" s="36" t="s">
        <v>136</v>
      </c>
      <c r="D104" s="27">
        <v>583</v>
      </c>
      <c r="E104" s="6">
        <v>2388408</v>
      </c>
      <c r="F104" s="22"/>
      <c r="G104" s="28">
        <v>555</v>
      </c>
      <c r="H104" s="29">
        <v>2251738</v>
      </c>
      <c r="J104" s="37">
        <v>548</v>
      </c>
      <c r="K104" s="29">
        <v>2257189</v>
      </c>
      <c r="M104" s="37">
        <v>576</v>
      </c>
      <c r="N104" s="6">
        <v>2452118</v>
      </c>
      <c r="P104" s="37">
        <v>575</v>
      </c>
      <c r="Q104" s="6">
        <v>2443113</v>
      </c>
      <c r="R104" s="45"/>
    </row>
    <row r="105" spans="1:18" s="7" customFormat="1" ht="12" customHeight="1" x14ac:dyDescent="0.3">
      <c r="A105" s="36" t="s">
        <v>137</v>
      </c>
      <c r="C105" s="36" t="s">
        <v>138</v>
      </c>
      <c r="D105" s="27">
        <v>5256</v>
      </c>
      <c r="E105" s="6">
        <v>20066476</v>
      </c>
      <c r="F105" s="22"/>
      <c r="G105" s="28">
        <v>4838</v>
      </c>
      <c r="H105" s="29">
        <v>18389080</v>
      </c>
      <c r="J105" s="37">
        <v>4685</v>
      </c>
      <c r="K105" s="29">
        <v>17710514</v>
      </c>
      <c r="M105" s="37">
        <v>4492</v>
      </c>
      <c r="N105" s="6">
        <v>17858057</v>
      </c>
      <c r="P105" s="37">
        <v>4435</v>
      </c>
      <c r="Q105" s="6">
        <v>17673750</v>
      </c>
      <c r="R105" s="45"/>
    </row>
    <row r="106" spans="1:18" s="7" customFormat="1" ht="12" customHeight="1" x14ac:dyDescent="0.3">
      <c r="A106" s="36" t="s">
        <v>139</v>
      </c>
      <c r="C106" s="36" t="s">
        <v>140</v>
      </c>
      <c r="D106" s="27">
        <v>1132</v>
      </c>
      <c r="E106" s="6">
        <v>4898202</v>
      </c>
      <c r="F106" s="22"/>
      <c r="G106" s="28">
        <v>1200</v>
      </c>
      <c r="H106" s="29">
        <v>5076609</v>
      </c>
      <c r="J106" s="37">
        <v>1243</v>
      </c>
      <c r="K106" s="29">
        <v>5305306</v>
      </c>
      <c r="M106" s="37">
        <v>1217</v>
      </c>
      <c r="N106" s="6">
        <v>5305390</v>
      </c>
      <c r="P106" s="37">
        <v>1158</v>
      </c>
      <c r="Q106" s="6">
        <v>5118773</v>
      </c>
      <c r="R106" s="45"/>
    </row>
    <row r="107" spans="1:18" s="7" customFormat="1" ht="12" customHeight="1" x14ac:dyDescent="0.3">
      <c r="A107" s="36" t="s">
        <v>141</v>
      </c>
      <c r="C107" s="36" t="s">
        <v>142</v>
      </c>
      <c r="D107" s="27">
        <v>369</v>
      </c>
      <c r="E107" s="6">
        <v>1151475</v>
      </c>
      <c r="F107" s="22"/>
      <c r="G107" s="28">
        <v>343</v>
      </c>
      <c r="H107" s="29">
        <v>1132805</v>
      </c>
      <c r="I107" s="22"/>
      <c r="J107" s="37">
        <v>296</v>
      </c>
      <c r="K107" s="29">
        <v>914558</v>
      </c>
      <c r="L107" s="22"/>
      <c r="M107" s="37">
        <v>235</v>
      </c>
      <c r="N107" s="6">
        <v>757431</v>
      </c>
      <c r="P107" s="37">
        <v>166</v>
      </c>
      <c r="Q107" s="6">
        <v>548571</v>
      </c>
      <c r="R107" s="45"/>
    </row>
    <row r="108" spans="1:18" s="7" customFormat="1" ht="12" customHeight="1" x14ac:dyDescent="0.3">
      <c r="A108" s="36" t="s">
        <v>143</v>
      </c>
      <c r="C108" s="36" t="s">
        <v>144</v>
      </c>
      <c r="D108" s="27">
        <v>891</v>
      </c>
      <c r="E108" s="6">
        <v>3736686</v>
      </c>
      <c r="F108" s="22"/>
      <c r="G108" s="28">
        <v>777</v>
      </c>
      <c r="H108" s="29">
        <v>3302232</v>
      </c>
      <c r="I108" s="22"/>
      <c r="J108" s="28">
        <v>1006</v>
      </c>
      <c r="K108" s="29">
        <v>4186443</v>
      </c>
      <c r="L108" s="22"/>
      <c r="M108" s="28">
        <v>1047</v>
      </c>
      <c r="N108" s="6">
        <v>4515094</v>
      </c>
      <c r="P108" s="28">
        <v>1115</v>
      </c>
      <c r="Q108" s="6">
        <v>4793258</v>
      </c>
      <c r="R108" s="45"/>
    </row>
    <row r="109" spans="1:18" s="7" customFormat="1" ht="12" customHeight="1" x14ac:dyDescent="0.3">
      <c r="A109" s="36" t="s">
        <v>145</v>
      </c>
      <c r="C109" s="36" t="s">
        <v>146</v>
      </c>
      <c r="D109" s="27">
        <v>289</v>
      </c>
      <c r="E109" s="6">
        <v>1206093</v>
      </c>
      <c r="F109" s="22"/>
      <c r="G109" s="28">
        <v>288</v>
      </c>
      <c r="H109" s="29">
        <v>1183008</v>
      </c>
      <c r="I109" s="22"/>
      <c r="J109" s="37">
        <v>281</v>
      </c>
      <c r="K109" s="29">
        <v>1170635</v>
      </c>
      <c r="L109" s="22"/>
      <c r="M109" s="37">
        <v>272</v>
      </c>
      <c r="N109" s="6">
        <v>1144101</v>
      </c>
      <c r="P109" s="37">
        <v>260</v>
      </c>
      <c r="Q109" s="6">
        <v>1087078</v>
      </c>
      <c r="R109" s="45"/>
    </row>
    <row r="110" spans="1:18" s="7" customFormat="1" ht="12" customHeight="1" x14ac:dyDescent="0.3">
      <c r="A110" s="36" t="s">
        <v>147</v>
      </c>
      <c r="C110" s="22" t="s">
        <v>148</v>
      </c>
      <c r="D110" s="7">
        <v>44</v>
      </c>
      <c r="E110" s="6">
        <v>129313</v>
      </c>
      <c r="F110" s="22"/>
      <c r="G110" s="28">
        <v>29</v>
      </c>
      <c r="H110" s="29">
        <v>87883</v>
      </c>
      <c r="I110" s="22"/>
      <c r="J110" s="37">
        <v>22</v>
      </c>
      <c r="K110" s="29">
        <v>60761</v>
      </c>
      <c r="L110" s="22"/>
      <c r="M110" s="38">
        <v>16</v>
      </c>
      <c r="N110" s="6">
        <v>47707</v>
      </c>
      <c r="P110" s="38">
        <v>21</v>
      </c>
      <c r="Q110" s="6">
        <v>59794</v>
      </c>
      <c r="R110" s="45"/>
    </row>
    <row r="111" spans="1:18" s="7" customFormat="1" ht="12" customHeight="1" x14ac:dyDescent="0.3">
      <c r="A111" s="36" t="s">
        <v>149</v>
      </c>
      <c r="C111" s="36" t="s">
        <v>254</v>
      </c>
      <c r="D111" s="27">
        <v>322</v>
      </c>
      <c r="E111" s="6">
        <v>1356121</v>
      </c>
      <c r="F111" s="22"/>
      <c r="G111" s="28">
        <v>299</v>
      </c>
      <c r="H111" s="29">
        <v>1260285</v>
      </c>
      <c r="I111" s="22"/>
      <c r="J111" s="37">
        <v>300</v>
      </c>
      <c r="K111" s="29">
        <v>1235109</v>
      </c>
      <c r="L111" s="22"/>
      <c r="M111" s="37">
        <v>302</v>
      </c>
      <c r="N111" s="6">
        <v>1270389</v>
      </c>
      <c r="P111" s="37">
        <v>315</v>
      </c>
      <c r="Q111" s="6">
        <v>1332253</v>
      </c>
      <c r="R111" s="45"/>
    </row>
    <row r="112" spans="1:18" s="7" customFormat="1" ht="12" customHeight="1" x14ac:dyDescent="0.3">
      <c r="A112" s="36" t="s">
        <v>150</v>
      </c>
      <c r="C112" s="36" t="s">
        <v>151</v>
      </c>
      <c r="D112" s="27">
        <v>63</v>
      </c>
      <c r="E112" s="6">
        <v>242522</v>
      </c>
      <c r="F112" s="22"/>
      <c r="G112" s="27">
        <v>0</v>
      </c>
      <c r="H112" s="6">
        <v>0</v>
      </c>
      <c r="I112" s="22"/>
      <c r="J112" s="7">
        <v>0</v>
      </c>
      <c r="K112" s="6">
        <v>0</v>
      </c>
      <c r="L112" s="22"/>
      <c r="M112" s="28">
        <v>30</v>
      </c>
      <c r="N112" s="6">
        <v>116552</v>
      </c>
      <c r="P112" s="28">
        <v>30</v>
      </c>
      <c r="Q112" s="6">
        <v>130976</v>
      </c>
      <c r="R112" s="45"/>
    </row>
    <row r="113" spans="1:18" s="7" customFormat="1" ht="12" customHeight="1" x14ac:dyDescent="0.3">
      <c r="A113" s="36" t="s">
        <v>152</v>
      </c>
      <c r="C113" s="36" t="s">
        <v>153</v>
      </c>
      <c r="D113" s="7">
        <v>397</v>
      </c>
      <c r="E113" s="6">
        <v>1704225</v>
      </c>
      <c r="F113" s="22"/>
      <c r="G113" s="28">
        <v>390</v>
      </c>
      <c r="H113" s="29">
        <v>1659038</v>
      </c>
      <c r="I113" s="22"/>
      <c r="J113" s="37">
        <v>423</v>
      </c>
      <c r="K113" s="29">
        <v>1793011</v>
      </c>
      <c r="L113" s="22"/>
      <c r="M113" s="28">
        <v>423</v>
      </c>
      <c r="N113" s="6">
        <v>1945672</v>
      </c>
      <c r="P113" s="28">
        <v>452</v>
      </c>
      <c r="Q113" s="6">
        <v>2073843</v>
      </c>
      <c r="R113" s="45"/>
    </row>
    <row r="114" spans="1:18" s="7" customFormat="1" ht="12" customHeight="1" x14ac:dyDescent="0.3">
      <c r="A114" s="36" t="s">
        <v>154</v>
      </c>
      <c r="C114" s="36" t="s">
        <v>155</v>
      </c>
      <c r="D114" s="7">
        <v>789</v>
      </c>
      <c r="E114" s="6">
        <v>3330440</v>
      </c>
      <c r="F114" s="22"/>
      <c r="G114" s="28">
        <v>751</v>
      </c>
      <c r="H114" s="29">
        <v>3105090</v>
      </c>
      <c r="I114" s="22"/>
      <c r="J114" s="37">
        <v>766</v>
      </c>
      <c r="K114" s="29">
        <v>3062169</v>
      </c>
      <c r="L114" s="22"/>
      <c r="M114" s="28">
        <v>780</v>
      </c>
      <c r="N114" s="6">
        <v>3243462</v>
      </c>
      <c r="P114" s="28">
        <v>810</v>
      </c>
      <c r="Q114" s="6">
        <v>3420822</v>
      </c>
      <c r="R114" s="45"/>
    </row>
    <row r="115" spans="1:18" s="7" customFormat="1" ht="12" customHeight="1" x14ac:dyDescent="0.3">
      <c r="A115" s="36" t="s">
        <v>156</v>
      </c>
      <c r="C115" s="36" t="s">
        <v>157</v>
      </c>
      <c r="D115" s="7">
        <v>440</v>
      </c>
      <c r="E115" s="6">
        <v>2003951</v>
      </c>
      <c r="F115" s="22"/>
      <c r="G115" s="28">
        <v>396</v>
      </c>
      <c r="H115" s="29">
        <v>1776291</v>
      </c>
      <c r="I115" s="22"/>
      <c r="J115" s="37">
        <v>419</v>
      </c>
      <c r="K115" s="29">
        <v>1896177</v>
      </c>
      <c r="L115" s="22"/>
      <c r="M115" s="28">
        <v>412</v>
      </c>
      <c r="N115" s="6">
        <v>1933951</v>
      </c>
      <c r="P115" s="28">
        <v>424</v>
      </c>
      <c r="Q115" s="6">
        <v>1994651</v>
      </c>
      <c r="R115" s="45"/>
    </row>
    <row r="116" spans="1:18" s="7" customFormat="1" ht="12" customHeight="1" x14ac:dyDescent="0.3">
      <c r="A116" s="36" t="s">
        <v>158</v>
      </c>
      <c r="C116" s="36" t="s">
        <v>159</v>
      </c>
      <c r="D116" s="7">
        <v>362</v>
      </c>
      <c r="E116" s="6">
        <v>1378530</v>
      </c>
      <c r="F116" s="22"/>
      <c r="G116" s="28">
        <v>296</v>
      </c>
      <c r="H116" s="29">
        <v>1106569</v>
      </c>
      <c r="I116" s="22"/>
      <c r="J116" s="37">
        <v>322</v>
      </c>
      <c r="K116" s="29">
        <v>1214528</v>
      </c>
      <c r="L116" s="22"/>
      <c r="M116" s="28">
        <v>342</v>
      </c>
      <c r="N116" s="6">
        <v>1323557</v>
      </c>
      <c r="P116" s="28">
        <v>338</v>
      </c>
      <c r="Q116" s="6">
        <v>1340501</v>
      </c>
      <c r="R116" s="45"/>
    </row>
    <row r="117" spans="1:18" s="7" customFormat="1" ht="12" customHeight="1" x14ac:dyDescent="0.3">
      <c r="A117" s="36" t="s">
        <v>160</v>
      </c>
      <c r="C117" s="36" t="s">
        <v>161</v>
      </c>
      <c r="D117" s="7">
        <v>344</v>
      </c>
      <c r="E117" s="6">
        <v>1563413</v>
      </c>
      <c r="F117" s="22"/>
      <c r="G117" s="28">
        <v>330</v>
      </c>
      <c r="H117" s="29">
        <v>1497467</v>
      </c>
      <c r="I117" s="22"/>
      <c r="J117" s="37">
        <v>340</v>
      </c>
      <c r="K117" s="29">
        <v>1535989</v>
      </c>
      <c r="L117" s="22"/>
      <c r="M117" s="28">
        <v>335</v>
      </c>
      <c r="N117" s="6">
        <v>1562863</v>
      </c>
      <c r="P117" s="28">
        <v>319</v>
      </c>
      <c r="Q117" s="6">
        <v>1471261</v>
      </c>
      <c r="R117" s="45"/>
    </row>
    <row r="118" spans="1:18" s="7" customFormat="1" ht="12" customHeight="1" x14ac:dyDescent="0.3">
      <c r="A118" s="36" t="s">
        <v>162</v>
      </c>
      <c r="C118" s="36" t="s">
        <v>163</v>
      </c>
      <c r="D118" s="7">
        <v>495</v>
      </c>
      <c r="E118" s="6">
        <v>2191807</v>
      </c>
      <c r="F118" s="22"/>
      <c r="G118" s="28">
        <v>470</v>
      </c>
      <c r="H118" s="29">
        <v>2125694</v>
      </c>
      <c r="I118" s="22"/>
      <c r="J118" s="37">
        <v>464</v>
      </c>
      <c r="K118" s="29">
        <v>2085010</v>
      </c>
      <c r="L118" s="22"/>
      <c r="M118" s="28">
        <v>441</v>
      </c>
      <c r="N118" s="6">
        <v>2041953</v>
      </c>
      <c r="P118" s="28">
        <v>438</v>
      </c>
      <c r="Q118" s="6">
        <v>2030412</v>
      </c>
      <c r="R118" s="45"/>
    </row>
    <row r="119" spans="1:18" s="7" customFormat="1" ht="12" customHeight="1" x14ac:dyDescent="0.3">
      <c r="A119" s="36" t="s">
        <v>164</v>
      </c>
      <c r="C119" s="22" t="s">
        <v>165</v>
      </c>
      <c r="D119" s="7">
        <v>126</v>
      </c>
      <c r="E119" s="6">
        <v>419499</v>
      </c>
      <c r="F119" s="22"/>
      <c r="G119" s="28">
        <v>85</v>
      </c>
      <c r="H119" s="29">
        <v>288546</v>
      </c>
      <c r="I119" s="22"/>
      <c r="J119" s="37">
        <v>97</v>
      </c>
      <c r="K119" s="29">
        <v>281870</v>
      </c>
      <c r="L119" s="22"/>
      <c r="M119" s="38">
        <v>72</v>
      </c>
      <c r="N119" s="6">
        <v>247809</v>
      </c>
      <c r="P119" s="38">
        <v>62</v>
      </c>
      <c r="Q119" s="6">
        <v>209372</v>
      </c>
      <c r="R119" s="45"/>
    </row>
    <row r="120" spans="1:18" s="7" customFormat="1" ht="12" customHeight="1" x14ac:dyDescent="0.3">
      <c r="A120" s="36" t="s">
        <v>166</v>
      </c>
      <c r="C120" s="36" t="s">
        <v>167</v>
      </c>
      <c r="D120" s="27">
        <v>1411</v>
      </c>
      <c r="E120" s="6">
        <v>5740806</v>
      </c>
      <c r="F120" s="22"/>
      <c r="G120" s="28">
        <v>1417</v>
      </c>
      <c r="H120" s="29">
        <v>5633680</v>
      </c>
      <c r="I120" s="22"/>
      <c r="J120" s="28">
        <v>1398</v>
      </c>
      <c r="K120" s="29">
        <v>5567456</v>
      </c>
      <c r="L120" s="22"/>
      <c r="M120" s="28">
        <v>1462</v>
      </c>
      <c r="N120" s="6">
        <v>5969642</v>
      </c>
      <c r="P120" s="28">
        <v>1445</v>
      </c>
      <c r="Q120" s="6">
        <v>5944149</v>
      </c>
      <c r="R120" s="45"/>
    </row>
    <row r="121" spans="1:18" s="7" customFormat="1" ht="12" customHeight="1" x14ac:dyDescent="0.3">
      <c r="A121" s="36" t="s">
        <v>168</v>
      </c>
      <c r="C121" s="36" t="s">
        <v>169</v>
      </c>
      <c r="D121" s="7">
        <v>164</v>
      </c>
      <c r="E121" s="6">
        <v>545615</v>
      </c>
      <c r="F121" s="22"/>
      <c r="G121" s="28">
        <v>151</v>
      </c>
      <c r="H121" s="29">
        <v>487302</v>
      </c>
      <c r="I121" s="22"/>
      <c r="J121" s="28">
        <v>138</v>
      </c>
      <c r="K121" s="29">
        <v>479954</v>
      </c>
      <c r="L121" s="22"/>
      <c r="M121" s="28">
        <v>139</v>
      </c>
      <c r="N121" s="6">
        <v>513206</v>
      </c>
      <c r="P121" s="28">
        <v>124</v>
      </c>
      <c r="Q121" s="6">
        <v>478359</v>
      </c>
      <c r="R121" s="45"/>
    </row>
    <row r="122" spans="1:18" s="7" customFormat="1" ht="12" customHeight="1" x14ac:dyDescent="0.3">
      <c r="A122" s="36" t="s">
        <v>170</v>
      </c>
      <c r="C122" s="36" t="s">
        <v>171</v>
      </c>
      <c r="D122" s="7">
        <v>650</v>
      </c>
      <c r="E122" s="6">
        <v>2330476</v>
      </c>
      <c r="F122" s="22"/>
      <c r="G122" s="28">
        <v>558</v>
      </c>
      <c r="H122" s="29">
        <v>1958114</v>
      </c>
      <c r="I122" s="22"/>
      <c r="J122" s="37">
        <v>561</v>
      </c>
      <c r="K122" s="29">
        <v>2028996</v>
      </c>
      <c r="L122" s="22"/>
      <c r="M122" s="28">
        <v>542</v>
      </c>
      <c r="N122" s="6">
        <v>1941515</v>
      </c>
      <c r="P122" s="28">
        <v>551</v>
      </c>
      <c r="Q122" s="6">
        <v>2069638</v>
      </c>
      <c r="R122" s="45"/>
    </row>
    <row r="123" spans="1:18" s="7" customFormat="1" ht="12" customHeight="1" x14ac:dyDescent="0.3">
      <c r="A123" s="36" t="s">
        <v>172</v>
      </c>
      <c r="C123" s="36" t="s">
        <v>173</v>
      </c>
      <c r="D123" s="27">
        <v>2227</v>
      </c>
      <c r="E123" s="6">
        <v>9457934</v>
      </c>
      <c r="F123" s="22"/>
      <c r="G123" s="28">
        <v>2131</v>
      </c>
      <c r="H123" s="29">
        <v>8993720</v>
      </c>
      <c r="I123" s="22"/>
      <c r="J123" s="28">
        <v>2489</v>
      </c>
      <c r="K123" s="29">
        <v>10250536</v>
      </c>
      <c r="L123" s="22"/>
      <c r="M123" s="28">
        <v>2440</v>
      </c>
      <c r="N123" s="6">
        <v>10434439</v>
      </c>
      <c r="P123" s="28">
        <v>2428</v>
      </c>
      <c r="Q123" s="6">
        <v>10361566</v>
      </c>
      <c r="R123" s="45"/>
    </row>
    <row r="124" spans="1:18" s="7" customFormat="1" ht="12" customHeight="1" x14ac:dyDescent="0.3">
      <c r="A124" s="36" t="s">
        <v>174</v>
      </c>
      <c r="C124" s="36" t="s">
        <v>175</v>
      </c>
      <c r="D124" s="7">
        <v>94</v>
      </c>
      <c r="E124" s="6">
        <v>223876</v>
      </c>
      <c r="F124" s="22"/>
      <c r="G124" s="28">
        <v>53</v>
      </c>
      <c r="H124" s="29">
        <v>130069</v>
      </c>
      <c r="I124" s="22"/>
      <c r="J124" s="37">
        <v>71</v>
      </c>
      <c r="K124" s="29">
        <v>176620</v>
      </c>
      <c r="L124" s="22"/>
      <c r="M124" s="28">
        <v>119</v>
      </c>
      <c r="N124" s="6">
        <v>354071</v>
      </c>
      <c r="P124" s="28">
        <v>141</v>
      </c>
      <c r="Q124" s="6">
        <v>417890</v>
      </c>
      <c r="R124" s="45"/>
    </row>
    <row r="125" spans="1:18" s="7" customFormat="1" ht="12" customHeight="1" x14ac:dyDescent="0.3">
      <c r="A125" s="36" t="s">
        <v>176</v>
      </c>
      <c r="C125" s="36" t="s">
        <v>177</v>
      </c>
      <c r="D125" s="7">
        <v>291</v>
      </c>
      <c r="E125" s="6">
        <v>1189890</v>
      </c>
      <c r="F125" s="22"/>
      <c r="G125" s="28">
        <v>278</v>
      </c>
      <c r="H125" s="29">
        <v>1120177</v>
      </c>
      <c r="I125" s="22"/>
      <c r="J125" s="37">
        <v>258</v>
      </c>
      <c r="K125" s="29">
        <v>1024030</v>
      </c>
      <c r="L125" s="22"/>
      <c r="M125" s="28">
        <v>237</v>
      </c>
      <c r="N125" s="6">
        <v>1024065</v>
      </c>
      <c r="P125" s="28">
        <v>237</v>
      </c>
      <c r="Q125" s="6">
        <v>1010983</v>
      </c>
      <c r="R125" s="45"/>
    </row>
    <row r="126" spans="1:18" s="7" customFormat="1" ht="12" customHeight="1" x14ac:dyDescent="0.3">
      <c r="A126" s="36" t="s">
        <v>178</v>
      </c>
      <c r="C126" s="36" t="s">
        <v>179</v>
      </c>
      <c r="D126" s="7">
        <v>707</v>
      </c>
      <c r="E126" s="6">
        <v>2799018</v>
      </c>
      <c r="F126" s="22"/>
      <c r="G126" s="28">
        <v>555</v>
      </c>
      <c r="H126" s="29">
        <v>2258801</v>
      </c>
      <c r="I126" s="22"/>
      <c r="J126" s="37">
        <v>620</v>
      </c>
      <c r="K126" s="29">
        <v>2498035</v>
      </c>
      <c r="L126" s="22"/>
      <c r="M126" s="28">
        <v>554</v>
      </c>
      <c r="N126" s="6">
        <v>2333854</v>
      </c>
      <c r="P126" s="28">
        <v>499</v>
      </c>
      <c r="Q126" s="6">
        <v>2141522</v>
      </c>
      <c r="R126" s="45"/>
    </row>
    <row r="127" spans="1:18" s="7" customFormat="1" ht="12" customHeight="1" x14ac:dyDescent="0.3">
      <c r="A127" s="36" t="s">
        <v>180</v>
      </c>
      <c r="C127" s="22" t="s">
        <v>181</v>
      </c>
      <c r="D127" s="7">
        <v>276</v>
      </c>
      <c r="E127" s="6">
        <v>847081</v>
      </c>
      <c r="F127" s="22"/>
      <c r="G127" s="28">
        <v>249</v>
      </c>
      <c r="H127" s="29">
        <v>776416</v>
      </c>
      <c r="I127" s="22"/>
      <c r="J127" s="37">
        <v>274</v>
      </c>
      <c r="K127" s="29">
        <v>817674</v>
      </c>
      <c r="L127" s="22"/>
      <c r="M127" s="38">
        <v>319</v>
      </c>
      <c r="N127" s="6">
        <v>1008830</v>
      </c>
      <c r="P127" s="38">
        <v>374</v>
      </c>
      <c r="Q127" s="6">
        <v>1144831</v>
      </c>
      <c r="R127" s="45"/>
    </row>
    <row r="128" spans="1:18" s="7" customFormat="1" ht="12" customHeight="1" x14ac:dyDescent="0.3">
      <c r="A128" s="36" t="s">
        <v>182</v>
      </c>
      <c r="C128" s="36" t="s">
        <v>183</v>
      </c>
      <c r="D128" s="7">
        <v>836</v>
      </c>
      <c r="E128" s="6">
        <v>3471005</v>
      </c>
      <c r="F128" s="22"/>
      <c r="G128" s="28">
        <v>760</v>
      </c>
      <c r="H128" s="29">
        <v>3195183</v>
      </c>
      <c r="I128" s="22"/>
      <c r="J128" s="37">
        <v>769</v>
      </c>
      <c r="K128" s="29">
        <v>3157590</v>
      </c>
      <c r="L128" s="22"/>
      <c r="M128" s="28">
        <v>726</v>
      </c>
      <c r="N128" s="6">
        <v>3155160</v>
      </c>
      <c r="P128" s="28">
        <v>755</v>
      </c>
      <c r="Q128" s="6">
        <v>3270000</v>
      </c>
      <c r="R128" s="45"/>
    </row>
    <row r="129" spans="1:18" s="7" customFormat="1" ht="12" customHeight="1" x14ac:dyDescent="0.3">
      <c r="A129" s="36" t="s">
        <v>184</v>
      </c>
      <c r="C129" s="36" t="s">
        <v>185</v>
      </c>
      <c r="D129" s="7">
        <v>628</v>
      </c>
      <c r="E129" s="6">
        <v>2803383</v>
      </c>
      <c r="F129" s="22"/>
      <c r="G129" s="28">
        <v>552</v>
      </c>
      <c r="H129" s="29">
        <v>2439187</v>
      </c>
      <c r="I129" s="22"/>
      <c r="J129" s="37">
        <v>500</v>
      </c>
      <c r="K129" s="29">
        <v>2222120</v>
      </c>
      <c r="L129" s="22"/>
      <c r="M129" s="28">
        <v>439</v>
      </c>
      <c r="N129" s="6">
        <v>2020008</v>
      </c>
      <c r="P129" s="28">
        <v>365</v>
      </c>
      <c r="Q129" s="6">
        <v>1679879</v>
      </c>
      <c r="R129" s="45"/>
    </row>
    <row r="130" spans="1:18" s="7" customFormat="1" ht="12" customHeight="1" x14ac:dyDescent="0.3">
      <c r="A130" s="36" t="s">
        <v>186</v>
      </c>
      <c r="C130" s="36" t="s">
        <v>187</v>
      </c>
      <c r="D130" s="7">
        <v>31</v>
      </c>
      <c r="E130" s="6">
        <v>115377</v>
      </c>
      <c r="F130" s="22"/>
      <c r="G130" s="28">
        <v>31</v>
      </c>
      <c r="H130" s="29">
        <v>136095</v>
      </c>
      <c r="I130" s="22"/>
      <c r="J130" s="37">
        <v>36</v>
      </c>
      <c r="K130" s="29">
        <v>157958</v>
      </c>
      <c r="L130" s="22"/>
      <c r="M130" s="28">
        <v>50</v>
      </c>
      <c r="N130" s="6">
        <v>220900</v>
      </c>
      <c r="P130" s="28">
        <v>60</v>
      </c>
      <c r="Q130" s="6">
        <v>256795</v>
      </c>
      <c r="R130" s="45"/>
    </row>
    <row r="131" spans="1:18" ht="13.5" customHeight="1" x14ac:dyDescent="0.25">
      <c r="A131" s="40" t="s">
        <v>61</v>
      </c>
      <c r="B131" s="47"/>
      <c r="C131" s="12"/>
      <c r="D131" s="48"/>
      <c r="E131" s="49"/>
      <c r="F131" s="17"/>
      <c r="G131" s="48"/>
      <c r="H131" s="49"/>
      <c r="I131" s="17"/>
      <c r="J131" s="42"/>
      <c r="K131" s="50"/>
      <c r="L131" s="17"/>
      <c r="M131" s="27"/>
      <c r="P131" s="38"/>
      <c r="Q131" s="38"/>
    </row>
    <row r="132" spans="1:18" ht="30.75" customHeight="1" x14ac:dyDescent="0.25">
      <c r="A132" s="41" t="s">
        <v>62</v>
      </c>
      <c r="B132" s="47"/>
      <c r="C132" s="12"/>
      <c r="D132" s="48"/>
      <c r="E132" s="49"/>
      <c r="F132" s="17"/>
      <c r="G132" s="48"/>
      <c r="H132" s="49"/>
      <c r="I132" s="17"/>
      <c r="J132" s="42"/>
      <c r="K132" s="50"/>
      <c r="L132" s="17"/>
      <c r="M132" s="27"/>
      <c r="P132" s="38"/>
      <c r="Q132" s="38"/>
    </row>
    <row r="133" spans="1:18" ht="13.5" customHeight="1" x14ac:dyDescent="0.3">
      <c r="A133" s="15" t="s">
        <v>188</v>
      </c>
      <c r="B133" s="40"/>
      <c r="C133" s="40"/>
      <c r="D133" s="40"/>
      <c r="F133" s="40"/>
      <c r="G133" s="40"/>
      <c r="H133" s="51"/>
      <c r="I133" s="40"/>
      <c r="J133" s="42"/>
      <c r="L133" s="40"/>
      <c r="M133" s="27"/>
      <c r="P133" s="38"/>
      <c r="Q133" s="38"/>
    </row>
    <row r="134" spans="1:18" ht="13.5" customHeight="1" x14ac:dyDescent="0.25">
      <c r="A134" s="40"/>
      <c r="B134" s="40"/>
      <c r="C134" s="40"/>
      <c r="D134" s="40"/>
      <c r="E134" s="40"/>
      <c r="F134" s="40"/>
      <c r="G134" s="40"/>
      <c r="H134" s="51"/>
      <c r="I134" s="40"/>
      <c r="J134" s="42"/>
      <c r="L134" s="40"/>
      <c r="P134" s="38"/>
      <c r="Q134" s="38"/>
    </row>
    <row r="135" spans="1:18" ht="12.6" thickBot="1" x14ac:dyDescent="0.3">
      <c r="A135" s="20" t="s">
        <v>5</v>
      </c>
      <c r="B135" s="20"/>
      <c r="C135" s="21"/>
      <c r="D135" s="59" t="s">
        <v>6</v>
      </c>
      <c r="E135" s="60"/>
      <c r="F135" s="22"/>
      <c r="G135" s="59" t="s">
        <v>7</v>
      </c>
      <c r="H135" s="60"/>
      <c r="I135" s="22"/>
      <c r="J135" s="59" t="s">
        <v>8</v>
      </c>
      <c r="K135" s="60"/>
      <c r="L135" s="22"/>
      <c r="M135" s="59" t="s">
        <v>9</v>
      </c>
      <c r="N135" s="60"/>
      <c r="P135" s="59" t="s">
        <v>10</v>
      </c>
      <c r="Q135" s="60"/>
    </row>
    <row r="136" spans="1:18" x14ac:dyDescent="0.25">
      <c r="A136" s="23" t="s">
        <v>11</v>
      </c>
      <c r="B136" s="23"/>
      <c r="C136" s="24" t="s">
        <v>12</v>
      </c>
      <c r="D136" s="20" t="s">
        <v>13</v>
      </c>
      <c r="E136" s="20" t="s">
        <v>14</v>
      </c>
      <c r="F136" s="22"/>
      <c r="G136" s="20" t="s">
        <v>13</v>
      </c>
      <c r="H136" s="20" t="s">
        <v>14</v>
      </c>
      <c r="I136" s="22"/>
      <c r="J136" s="20" t="s">
        <v>13</v>
      </c>
      <c r="K136" s="20" t="s">
        <v>14</v>
      </c>
      <c r="L136" s="22"/>
      <c r="M136" s="20" t="s">
        <v>13</v>
      </c>
      <c r="N136" s="25" t="s">
        <v>14</v>
      </c>
      <c r="P136" s="20" t="s">
        <v>13</v>
      </c>
      <c r="Q136" s="25" t="s">
        <v>14</v>
      </c>
    </row>
    <row r="137" spans="1:18" x14ac:dyDescent="0.25">
      <c r="A137" s="22"/>
      <c r="B137" s="22"/>
      <c r="C137" s="22"/>
      <c r="D137" s="7"/>
      <c r="E137" s="7"/>
      <c r="F137" s="7"/>
      <c r="G137" s="7"/>
      <c r="H137" s="7"/>
      <c r="I137" s="7"/>
      <c r="J137" s="7"/>
      <c r="K137" s="7"/>
      <c r="L137" s="7"/>
      <c r="O137" s="42"/>
      <c r="P137" s="7"/>
      <c r="Q137" s="6"/>
    </row>
    <row r="138" spans="1:18" s="7" customFormat="1" ht="12" customHeight="1" x14ac:dyDescent="0.3">
      <c r="A138" s="36" t="s">
        <v>189</v>
      </c>
      <c r="C138" s="36" t="s">
        <v>190</v>
      </c>
      <c r="D138" s="7">
        <v>604</v>
      </c>
      <c r="E138" s="6">
        <v>1613093</v>
      </c>
      <c r="F138" s="22"/>
      <c r="G138" s="28">
        <v>530</v>
      </c>
      <c r="H138" s="29">
        <v>1536800</v>
      </c>
      <c r="I138" s="22"/>
      <c r="J138" s="37">
        <v>885</v>
      </c>
      <c r="K138" s="29">
        <v>2907977</v>
      </c>
      <c r="L138" s="22"/>
      <c r="M138" s="28">
        <v>1182</v>
      </c>
      <c r="N138" s="6">
        <v>4286458</v>
      </c>
      <c r="P138" s="28">
        <v>1794</v>
      </c>
      <c r="Q138" s="6">
        <v>6470726</v>
      </c>
      <c r="R138" s="45"/>
    </row>
    <row r="139" spans="1:18" s="7" customFormat="1" ht="12" customHeight="1" x14ac:dyDescent="0.3">
      <c r="A139" s="46">
        <v>200</v>
      </c>
      <c r="C139" s="22" t="s">
        <v>191</v>
      </c>
      <c r="D139" s="7">
        <v>7</v>
      </c>
      <c r="E139" s="6">
        <v>21709</v>
      </c>
      <c r="F139" s="22"/>
      <c r="G139" s="28">
        <v>21</v>
      </c>
      <c r="H139" s="29">
        <v>64071</v>
      </c>
      <c r="I139" s="22"/>
      <c r="J139" s="37">
        <v>17</v>
      </c>
      <c r="K139" s="29">
        <v>50222</v>
      </c>
      <c r="L139" s="22"/>
      <c r="M139" s="38">
        <v>14</v>
      </c>
      <c r="N139" s="6">
        <v>35219</v>
      </c>
      <c r="P139" s="38">
        <v>15</v>
      </c>
      <c r="Q139" s="6">
        <v>35994</v>
      </c>
      <c r="R139" s="45"/>
    </row>
    <row r="140" spans="1:18" s="7" customFormat="1" ht="12" customHeight="1" x14ac:dyDescent="0.3">
      <c r="A140" s="46" t="s">
        <v>192</v>
      </c>
      <c r="C140" s="22" t="s">
        <v>193</v>
      </c>
      <c r="D140" s="7">
        <v>781</v>
      </c>
      <c r="E140" s="6">
        <v>3393201</v>
      </c>
      <c r="F140" s="22"/>
      <c r="G140" s="28">
        <v>813</v>
      </c>
      <c r="H140" s="29">
        <v>3562069</v>
      </c>
      <c r="I140" s="22"/>
      <c r="J140" s="37">
        <v>842</v>
      </c>
      <c r="K140" s="29">
        <v>3630612</v>
      </c>
      <c r="L140" s="22"/>
      <c r="M140" s="28">
        <v>878</v>
      </c>
      <c r="N140" s="6">
        <v>3937088</v>
      </c>
      <c r="P140" s="28">
        <v>893</v>
      </c>
      <c r="Q140" s="6">
        <v>3991137</v>
      </c>
      <c r="R140" s="45"/>
    </row>
    <row r="141" spans="1:18" s="7" customFormat="1" ht="12" customHeight="1" x14ac:dyDescent="0.3">
      <c r="A141" s="46" t="s">
        <v>194</v>
      </c>
      <c r="C141" s="22" t="s">
        <v>195</v>
      </c>
      <c r="D141" s="7">
        <v>746</v>
      </c>
      <c r="E141" s="6">
        <v>2896351</v>
      </c>
      <c r="F141" s="22"/>
      <c r="G141" s="28">
        <v>697</v>
      </c>
      <c r="H141" s="29">
        <v>2722145</v>
      </c>
      <c r="I141" s="22"/>
      <c r="J141" s="37">
        <v>772</v>
      </c>
      <c r="K141" s="29">
        <v>3022688</v>
      </c>
      <c r="L141" s="22"/>
      <c r="M141" s="28">
        <v>817</v>
      </c>
      <c r="N141" s="6">
        <v>3263352</v>
      </c>
      <c r="P141" s="28">
        <v>845</v>
      </c>
      <c r="Q141" s="6">
        <v>3467089</v>
      </c>
      <c r="R141" s="45"/>
    </row>
    <row r="142" spans="1:18" s="7" customFormat="1" ht="12" customHeight="1" x14ac:dyDescent="0.3">
      <c r="A142" s="46" t="s">
        <v>196</v>
      </c>
      <c r="C142" s="22" t="s">
        <v>197</v>
      </c>
      <c r="D142" s="7">
        <v>535</v>
      </c>
      <c r="E142" s="6">
        <v>2379471</v>
      </c>
      <c r="F142" s="22"/>
      <c r="G142" s="28">
        <v>516</v>
      </c>
      <c r="H142" s="29">
        <v>2338669</v>
      </c>
      <c r="I142" s="22"/>
      <c r="J142" s="37">
        <v>625</v>
      </c>
      <c r="K142" s="29">
        <v>2784196</v>
      </c>
      <c r="L142" s="22"/>
      <c r="M142" s="28">
        <v>633</v>
      </c>
      <c r="N142" s="6">
        <v>2948660</v>
      </c>
      <c r="P142" s="28">
        <v>670</v>
      </c>
      <c r="Q142" s="6">
        <v>3114532</v>
      </c>
      <c r="R142" s="45"/>
    </row>
    <row r="143" spans="1:18" s="7" customFormat="1" ht="12" customHeight="1" x14ac:dyDescent="0.3">
      <c r="A143" s="46" t="s">
        <v>198</v>
      </c>
      <c r="C143" s="22" t="s">
        <v>199</v>
      </c>
      <c r="D143" s="7">
        <v>894</v>
      </c>
      <c r="E143" s="6">
        <v>3623854</v>
      </c>
      <c r="F143" s="22"/>
      <c r="G143" s="28">
        <v>766</v>
      </c>
      <c r="H143" s="29">
        <v>3137959</v>
      </c>
      <c r="I143" s="22"/>
      <c r="J143" s="37">
        <v>768</v>
      </c>
      <c r="K143" s="29">
        <v>3126311</v>
      </c>
      <c r="L143" s="22"/>
      <c r="M143" s="37">
        <v>833</v>
      </c>
      <c r="N143" s="6">
        <v>3536705</v>
      </c>
      <c r="P143" s="37">
        <v>892</v>
      </c>
      <c r="Q143" s="6">
        <v>3814033</v>
      </c>
      <c r="R143" s="45"/>
    </row>
    <row r="144" spans="1:18" s="7" customFormat="1" ht="12" customHeight="1" x14ac:dyDescent="0.3">
      <c r="A144" s="46" t="s">
        <v>200</v>
      </c>
      <c r="C144" s="22" t="s">
        <v>201</v>
      </c>
      <c r="D144" s="7">
        <v>363</v>
      </c>
      <c r="E144" s="6">
        <v>1507859</v>
      </c>
      <c r="F144" s="22"/>
      <c r="G144" s="28">
        <v>289</v>
      </c>
      <c r="H144" s="29">
        <v>1227669</v>
      </c>
      <c r="I144" s="22"/>
      <c r="J144" s="37">
        <v>255</v>
      </c>
      <c r="K144" s="29">
        <v>1048254</v>
      </c>
      <c r="L144" s="22"/>
      <c r="M144" s="37">
        <v>234</v>
      </c>
      <c r="N144" s="6">
        <v>1001474</v>
      </c>
      <c r="P144" s="37">
        <v>245</v>
      </c>
      <c r="Q144" s="6">
        <v>1028939</v>
      </c>
      <c r="R144" s="45"/>
    </row>
    <row r="145" spans="1:24" s="7" customFormat="1" ht="12" customHeight="1" x14ac:dyDescent="0.3">
      <c r="A145" s="46">
        <v>337</v>
      </c>
      <c r="C145" s="22" t="s">
        <v>202</v>
      </c>
      <c r="D145" s="7">
        <v>153</v>
      </c>
      <c r="E145" s="6">
        <v>479697</v>
      </c>
      <c r="F145" s="22"/>
      <c r="G145" s="28">
        <v>150</v>
      </c>
      <c r="H145" s="29">
        <v>467462</v>
      </c>
      <c r="I145" s="22"/>
      <c r="J145" s="37">
        <v>234</v>
      </c>
      <c r="K145" s="29">
        <v>787226</v>
      </c>
      <c r="L145" s="22"/>
      <c r="M145" s="38">
        <v>322</v>
      </c>
      <c r="N145" s="6">
        <v>1068802</v>
      </c>
      <c r="P145" s="38">
        <v>330</v>
      </c>
      <c r="Q145" s="6">
        <v>1131647</v>
      </c>
      <c r="R145" s="45"/>
    </row>
    <row r="146" spans="1:24" s="7" customFormat="1" ht="12" customHeight="1" x14ac:dyDescent="0.3">
      <c r="A146" s="46" t="s">
        <v>203</v>
      </c>
      <c r="C146" s="22" t="s">
        <v>204</v>
      </c>
      <c r="D146" s="27">
        <v>1504</v>
      </c>
      <c r="E146" s="6">
        <v>5468475</v>
      </c>
      <c r="F146" s="22"/>
      <c r="G146" s="28">
        <v>1363</v>
      </c>
      <c r="H146" s="29">
        <v>4968554</v>
      </c>
      <c r="I146" s="22"/>
      <c r="J146" s="28">
        <v>1202</v>
      </c>
      <c r="K146" s="29">
        <v>4418012</v>
      </c>
      <c r="L146" s="22"/>
      <c r="M146" s="37">
        <v>982</v>
      </c>
      <c r="N146" s="6">
        <v>3824235</v>
      </c>
      <c r="P146" s="37">
        <v>778</v>
      </c>
      <c r="Q146" s="6">
        <v>3099591</v>
      </c>
      <c r="R146" s="45"/>
    </row>
    <row r="147" spans="1:24" s="7" customFormat="1" ht="12" customHeight="1" x14ac:dyDescent="0.3">
      <c r="A147" s="46" t="s">
        <v>205</v>
      </c>
      <c r="C147" s="22" t="s">
        <v>206</v>
      </c>
      <c r="D147" s="7">
        <v>500</v>
      </c>
      <c r="E147" s="6">
        <v>1906414</v>
      </c>
      <c r="F147" s="22"/>
      <c r="G147" s="28">
        <v>417</v>
      </c>
      <c r="H147" s="29">
        <v>1628030</v>
      </c>
      <c r="I147" s="22"/>
      <c r="J147" s="37">
        <v>501</v>
      </c>
      <c r="K147" s="29">
        <v>1912569</v>
      </c>
      <c r="L147" s="22"/>
      <c r="M147" s="37">
        <v>442</v>
      </c>
      <c r="N147" s="6">
        <v>1766823</v>
      </c>
      <c r="P147" s="37">
        <v>461</v>
      </c>
      <c r="Q147" s="6">
        <v>1824652</v>
      </c>
      <c r="R147" s="45"/>
    </row>
    <row r="148" spans="1:24" s="7" customFormat="1" ht="12" customHeight="1" x14ac:dyDescent="0.3">
      <c r="A148" s="46" t="s">
        <v>207</v>
      </c>
      <c r="C148" s="22" t="s">
        <v>208</v>
      </c>
      <c r="D148" s="27">
        <v>1553</v>
      </c>
      <c r="E148" s="6">
        <v>5520129</v>
      </c>
      <c r="F148" s="22"/>
      <c r="G148" s="28">
        <v>1130</v>
      </c>
      <c r="H148" s="29">
        <v>4025497</v>
      </c>
      <c r="I148" s="22"/>
      <c r="J148" s="28">
        <v>1026</v>
      </c>
      <c r="K148" s="29">
        <v>3689097</v>
      </c>
      <c r="L148" s="22"/>
      <c r="M148" s="28">
        <v>1033</v>
      </c>
      <c r="N148" s="6">
        <v>3893841</v>
      </c>
      <c r="P148" s="28">
        <v>1003</v>
      </c>
      <c r="Q148" s="6">
        <v>3838755</v>
      </c>
      <c r="R148" s="45"/>
    </row>
    <row r="149" spans="1:24" s="7" customFormat="1" ht="12" customHeight="1" x14ac:dyDescent="0.3">
      <c r="A149" s="46">
        <v>389</v>
      </c>
      <c r="C149" s="22" t="s">
        <v>209</v>
      </c>
      <c r="D149" s="7">
        <v>27</v>
      </c>
      <c r="E149" s="6">
        <v>106992</v>
      </c>
      <c r="F149" s="22"/>
      <c r="G149" s="28">
        <v>24</v>
      </c>
      <c r="H149" s="29">
        <v>35496</v>
      </c>
      <c r="I149" s="22"/>
      <c r="J149" s="37">
        <v>30</v>
      </c>
      <c r="K149" s="29">
        <v>120498</v>
      </c>
      <c r="L149" s="22"/>
      <c r="M149" s="38">
        <v>31</v>
      </c>
      <c r="N149" s="6">
        <v>115625</v>
      </c>
      <c r="P149" s="38">
        <v>28</v>
      </c>
      <c r="Q149" s="6">
        <v>109701</v>
      </c>
      <c r="R149" s="45"/>
    </row>
    <row r="150" spans="1:24" s="7" customFormat="1" ht="12" customHeight="1" x14ac:dyDescent="0.25">
      <c r="A150" s="46" t="s">
        <v>210</v>
      </c>
      <c r="C150" s="22" t="s">
        <v>211</v>
      </c>
      <c r="D150" s="7">
        <v>28</v>
      </c>
      <c r="E150" s="6">
        <v>111864</v>
      </c>
      <c r="F150" s="22"/>
      <c r="G150" s="28">
        <v>15</v>
      </c>
      <c r="H150" s="29">
        <v>62933</v>
      </c>
      <c r="I150" s="22"/>
      <c r="J150" s="37">
        <v>12</v>
      </c>
      <c r="K150" s="29">
        <v>50347</v>
      </c>
      <c r="L150" s="22"/>
      <c r="M150" s="52" t="s">
        <v>212</v>
      </c>
      <c r="N150" s="6" t="s">
        <v>212</v>
      </c>
      <c r="P150" s="52" t="s">
        <v>212</v>
      </c>
      <c r="Q150" s="6" t="s">
        <v>212</v>
      </c>
    </row>
    <row r="151" spans="1:24" s="7" customFormat="1" ht="12" customHeight="1" x14ac:dyDescent="0.3">
      <c r="A151" s="46" t="s">
        <v>213</v>
      </c>
      <c r="C151" s="22" t="s">
        <v>214</v>
      </c>
      <c r="D151" s="7">
        <v>191</v>
      </c>
      <c r="E151" s="6">
        <v>711776</v>
      </c>
      <c r="F151" s="22"/>
      <c r="G151" s="28">
        <v>187</v>
      </c>
      <c r="H151" s="29">
        <v>704066</v>
      </c>
      <c r="I151" s="22"/>
      <c r="J151" s="37">
        <v>219</v>
      </c>
      <c r="K151" s="29">
        <v>794447</v>
      </c>
      <c r="L151" s="22"/>
      <c r="M151" s="37">
        <v>196</v>
      </c>
      <c r="N151" s="6">
        <v>782577</v>
      </c>
      <c r="P151" s="37">
        <v>202</v>
      </c>
      <c r="Q151" s="6">
        <v>797886</v>
      </c>
      <c r="R151" s="45"/>
    </row>
    <row r="152" spans="1:24" s="7" customFormat="1" ht="12" customHeight="1" x14ac:dyDescent="0.3">
      <c r="A152" s="46">
        <v>318</v>
      </c>
      <c r="C152" s="22" t="s">
        <v>215</v>
      </c>
      <c r="D152" s="7">
        <v>97</v>
      </c>
      <c r="E152" s="6">
        <v>349664</v>
      </c>
      <c r="F152" s="22"/>
      <c r="G152" s="28">
        <v>107</v>
      </c>
      <c r="H152" s="29">
        <v>342937</v>
      </c>
      <c r="I152" s="22"/>
      <c r="J152" s="37">
        <v>91</v>
      </c>
      <c r="K152" s="29">
        <v>279722</v>
      </c>
      <c r="L152" s="22"/>
      <c r="M152" s="38">
        <v>85</v>
      </c>
      <c r="N152" s="6">
        <v>315536</v>
      </c>
      <c r="P152" s="38">
        <v>98</v>
      </c>
      <c r="Q152" s="6">
        <v>342103</v>
      </c>
      <c r="R152" s="45"/>
      <c r="X152" s="45"/>
    </row>
    <row r="153" spans="1:24" s="7" customFormat="1" ht="12" customHeight="1" x14ac:dyDescent="0.3">
      <c r="A153" s="46">
        <v>152</v>
      </c>
      <c r="C153" s="22" t="s">
        <v>216</v>
      </c>
      <c r="D153" s="7">
        <v>990</v>
      </c>
      <c r="E153" s="6">
        <v>2888762</v>
      </c>
      <c r="F153" s="22"/>
      <c r="G153" s="31">
        <v>908</v>
      </c>
      <c r="H153" s="32">
        <v>2691645</v>
      </c>
      <c r="I153" s="22"/>
      <c r="J153" s="37">
        <v>871</v>
      </c>
      <c r="K153" s="29">
        <v>2616509</v>
      </c>
      <c r="L153" s="22"/>
      <c r="M153" s="37">
        <v>828</v>
      </c>
      <c r="N153" s="6">
        <v>2533627</v>
      </c>
      <c r="P153" s="37">
        <v>753</v>
      </c>
      <c r="Q153" s="6">
        <v>2269532</v>
      </c>
      <c r="R153" s="45"/>
    </row>
    <row r="154" spans="1:24" s="7" customFormat="1" ht="12" customHeight="1" x14ac:dyDescent="0.3">
      <c r="A154" s="46">
        <v>321</v>
      </c>
      <c r="C154" s="22" t="s">
        <v>217</v>
      </c>
      <c r="D154" s="7">
        <v>133</v>
      </c>
      <c r="E154" s="6">
        <v>458056</v>
      </c>
      <c r="F154" s="22"/>
      <c r="G154" s="28">
        <v>121</v>
      </c>
      <c r="H154" s="29">
        <v>403159</v>
      </c>
      <c r="I154" s="22"/>
      <c r="J154" s="37">
        <v>143</v>
      </c>
      <c r="K154" s="29">
        <v>484965</v>
      </c>
      <c r="L154" s="22"/>
      <c r="M154" s="38">
        <v>152</v>
      </c>
      <c r="N154" s="6">
        <v>552738</v>
      </c>
      <c r="P154" s="38">
        <v>145</v>
      </c>
      <c r="Q154" s="6">
        <v>534177</v>
      </c>
      <c r="R154" s="45"/>
    </row>
    <row r="155" spans="1:24" s="7" customFormat="1" ht="12" customHeight="1" x14ac:dyDescent="0.3">
      <c r="A155" s="46">
        <v>390</v>
      </c>
      <c r="C155" s="22" t="s">
        <v>218</v>
      </c>
      <c r="D155" s="7">
        <v>22</v>
      </c>
      <c r="E155" s="6">
        <v>96132</v>
      </c>
      <c r="F155" s="22"/>
      <c r="G155" s="28">
        <v>26</v>
      </c>
      <c r="H155" s="29">
        <v>112189</v>
      </c>
      <c r="I155" s="22"/>
      <c r="J155" s="37">
        <v>37</v>
      </c>
      <c r="K155" s="29">
        <v>151326</v>
      </c>
      <c r="L155" s="22"/>
      <c r="M155" s="38">
        <v>34</v>
      </c>
      <c r="N155" s="6">
        <v>144971</v>
      </c>
      <c r="P155" s="38">
        <v>33</v>
      </c>
      <c r="Q155" s="6">
        <v>144374</v>
      </c>
      <c r="R155" s="45"/>
    </row>
    <row r="156" spans="1:24" s="7" customFormat="1" ht="12" customHeight="1" x14ac:dyDescent="0.3">
      <c r="A156" s="46" t="s">
        <v>219</v>
      </c>
      <c r="C156" s="22" t="s">
        <v>220</v>
      </c>
      <c r="D156" s="27">
        <v>1623</v>
      </c>
      <c r="E156" s="6">
        <v>6461301</v>
      </c>
      <c r="F156" s="22"/>
      <c r="G156" s="28">
        <v>1574</v>
      </c>
      <c r="H156" s="29">
        <v>6333539</v>
      </c>
      <c r="I156" s="22"/>
      <c r="J156" s="28">
        <v>1726</v>
      </c>
      <c r="K156" s="29">
        <v>6892621</v>
      </c>
      <c r="L156" s="22"/>
      <c r="M156" s="28">
        <v>1664</v>
      </c>
      <c r="N156" s="6">
        <v>6951960</v>
      </c>
      <c r="P156" s="28">
        <v>1715</v>
      </c>
      <c r="Q156" s="6">
        <v>7232097</v>
      </c>
      <c r="R156" s="45"/>
    </row>
    <row r="157" spans="1:24" s="7" customFormat="1" ht="12" customHeight="1" x14ac:dyDescent="0.3">
      <c r="A157" s="46">
        <v>144</v>
      </c>
      <c r="C157" s="22" t="s">
        <v>221</v>
      </c>
      <c r="D157" s="7">
        <v>19</v>
      </c>
      <c r="E157" s="6">
        <v>82184</v>
      </c>
      <c r="F157" s="22"/>
      <c r="G157" s="28">
        <v>25</v>
      </c>
      <c r="H157" s="29">
        <v>107759</v>
      </c>
      <c r="I157" s="22"/>
      <c r="J157" s="37">
        <v>21</v>
      </c>
      <c r="K157" s="29">
        <v>95750</v>
      </c>
      <c r="L157" s="22"/>
      <c r="M157" s="37">
        <v>21</v>
      </c>
      <c r="N157" s="6">
        <v>94946</v>
      </c>
      <c r="P157" s="37">
        <v>20</v>
      </c>
      <c r="Q157" s="6">
        <v>94946</v>
      </c>
      <c r="R157" s="45"/>
    </row>
    <row r="158" spans="1:24" s="7" customFormat="1" ht="12" customHeight="1" x14ac:dyDescent="0.3">
      <c r="A158" s="46" t="s">
        <v>222</v>
      </c>
      <c r="C158" s="22" t="s">
        <v>223</v>
      </c>
      <c r="D158" s="7">
        <v>437</v>
      </c>
      <c r="E158" s="6">
        <v>1531301</v>
      </c>
      <c r="F158" s="22"/>
      <c r="G158" s="28">
        <v>381</v>
      </c>
      <c r="H158" s="29">
        <v>1346140</v>
      </c>
      <c r="I158" s="22"/>
      <c r="J158" s="37">
        <v>369</v>
      </c>
      <c r="K158" s="29">
        <v>1297796</v>
      </c>
      <c r="L158" s="22"/>
      <c r="M158" s="37">
        <v>326</v>
      </c>
      <c r="N158" s="6">
        <v>1181057</v>
      </c>
      <c r="P158" s="37">
        <v>310</v>
      </c>
      <c r="Q158" s="6">
        <v>1130095</v>
      </c>
      <c r="R158" s="45"/>
    </row>
    <row r="159" spans="1:24" s="7" customFormat="1" ht="12" customHeight="1" x14ac:dyDescent="0.3">
      <c r="A159" s="46">
        <v>330</v>
      </c>
      <c r="C159" s="22" t="s">
        <v>224</v>
      </c>
      <c r="D159" s="7">
        <v>40</v>
      </c>
      <c r="E159" s="6">
        <v>135825</v>
      </c>
      <c r="F159" s="22"/>
      <c r="G159" s="31">
        <v>41</v>
      </c>
      <c r="H159" s="32">
        <v>132395</v>
      </c>
      <c r="I159" s="22"/>
      <c r="J159" s="37">
        <v>43</v>
      </c>
      <c r="K159" s="29">
        <v>111466</v>
      </c>
      <c r="L159" s="22"/>
      <c r="M159" s="38">
        <v>36</v>
      </c>
      <c r="N159" s="6">
        <v>105333</v>
      </c>
      <c r="P159" s="38">
        <v>43</v>
      </c>
      <c r="Q159" s="6">
        <v>148253</v>
      </c>
      <c r="R159" s="45"/>
    </row>
    <row r="160" spans="1:24" s="7" customFormat="1" ht="12" customHeight="1" x14ac:dyDescent="0.3">
      <c r="A160" s="46" t="s">
        <v>225</v>
      </c>
      <c r="C160" s="22" t="s">
        <v>226</v>
      </c>
      <c r="D160" s="7">
        <v>145</v>
      </c>
      <c r="E160" s="6">
        <v>608542</v>
      </c>
      <c r="F160" s="22"/>
      <c r="G160" s="7">
        <v>160</v>
      </c>
      <c r="H160" s="6">
        <v>685529</v>
      </c>
      <c r="I160" s="22"/>
      <c r="J160" s="37">
        <v>161</v>
      </c>
      <c r="K160" s="29">
        <v>656784</v>
      </c>
      <c r="L160" s="22"/>
      <c r="M160" s="37">
        <v>148</v>
      </c>
      <c r="N160" s="6">
        <v>651927</v>
      </c>
      <c r="P160" s="37">
        <v>115</v>
      </c>
      <c r="Q160" s="6">
        <v>495664</v>
      </c>
      <c r="R160" s="45"/>
    </row>
    <row r="161" spans="1:18" s="7" customFormat="1" ht="12" customHeight="1" x14ac:dyDescent="0.3">
      <c r="A161" s="46" t="s">
        <v>227</v>
      </c>
      <c r="C161" s="22" t="s">
        <v>228</v>
      </c>
      <c r="D161" s="7">
        <v>76</v>
      </c>
      <c r="E161" s="6">
        <v>208945</v>
      </c>
      <c r="F161" s="22"/>
      <c r="G161" s="7">
        <v>58</v>
      </c>
      <c r="H161" s="6">
        <v>157418</v>
      </c>
      <c r="I161" s="22"/>
      <c r="J161" s="37">
        <v>42</v>
      </c>
      <c r="K161" s="29">
        <v>105202</v>
      </c>
      <c r="L161" s="22"/>
      <c r="M161" s="37">
        <v>35</v>
      </c>
      <c r="N161" s="6">
        <v>100524</v>
      </c>
      <c r="P161" s="37">
        <v>37</v>
      </c>
      <c r="Q161" s="6">
        <v>83260</v>
      </c>
      <c r="R161" s="45"/>
    </row>
    <row r="162" spans="1:18" s="7" customFormat="1" ht="12" customHeight="1" x14ac:dyDescent="0.3">
      <c r="A162" s="46" t="s">
        <v>229</v>
      </c>
      <c r="C162" s="22" t="s">
        <v>230</v>
      </c>
      <c r="D162" s="7">
        <v>152</v>
      </c>
      <c r="E162" s="6">
        <v>696987</v>
      </c>
      <c r="F162" s="22"/>
      <c r="G162" s="28">
        <v>98</v>
      </c>
      <c r="H162" s="29">
        <v>454693</v>
      </c>
      <c r="I162" s="22"/>
      <c r="J162" s="37">
        <v>179</v>
      </c>
      <c r="K162" s="29">
        <v>825528</v>
      </c>
      <c r="L162" s="22"/>
      <c r="M162" s="37">
        <v>197</v>
      </c>
      <c r="N162" s="6">
        <v>931602</v>
      </c>
      <c r="P162" s="37">
        <v>178</v>
      </c>
      <c r="Q162" s="6">
        <v>848829</v>
      </c>
      <c r="R162" s="45"/>
    </row>
    <row r="163" spans="1:18" s="7" customFormat="1" ht="12" customHeight="1" x14ac:dyDescent="0.3">
      <c r="A163" s="46" t="s">
        <v>231</v>
      </c>
      <c r="C163" s="22" t="s">
        <v>232</v>
      </c>
      <c r="D163" s="7">
        <v>666</v>
      </c>
      <c r="E163" s="6">
        <v>2670545</v>
      </c>
      <c r="F163" s="22"/>
      <c r="G163" s="28">
        <v>608</v>
      </c>
      <c r="H163" s="29">
        <v>2395467</v>
      </c>
      <c r="I163" s="22"/>
      <c r="J163" s="28">
        <v>648</v>
      </c>
      <c r="K163" s="29">
        <v>2551616</v>
      </c>
      <c r="L163" s="22"/>
      <c r="M163" s="37">
        <v>637</v>
      </c>
      <c r="N163" s="6">
        <v>2569759</v>
      </c>
      <c r="P163" s="37">
        <v>690</v>
      </c>
      <c r="Q163" s="6">
        <v>2758940</v>
      </c>
      <c r="R163" s="45"/>
    </row>
    <row r="164" spans="1:18" s="7" customFormat="1" ht="12" customHeight="1" x14ac:dyDescent="0.3">
      <c r="A164" s="46">
        <v>102</v>
      </c>
      <c r="C164" s="22" t="s">
        <v>233</v>
      </c>
      <c r="D164" s="7">
        <v>47</v>
      </c>
      <c r="E164" s="6">
        <v>191999</v>
      </c>
      <c r="F164" s="22"/>
      <c r="G164" s="28">
        <v>29</v>
      </c>
      <c r="H164" s="29">
        <v>114380</v>
      </c>
      <c r="I164" s="22"/>
      <c r="J164" s="37">
        <v>33</v>
      </c>
      <c r="K164" s="29">
        <v>133320</v>
      </c>
      <c r="L164" s="22"/>
      <c r="M164" s="37">
        <v>28</v>
      </c>
      <c r="N164" s="6">
        <v>121309</v>
      </c>
      <c r="P164" s="37">
        <v>32</v>
      </c>
      <c r="Q164" s="6">
        <v>131625</v>
      </c>
      <c r="R164" s="45"/>
    </row>
    <row r="165" spans="1:18" s="7" customFormat="1" ht="12" customHeight="1" x14ac:dyDescent="0.3">
      <c r="A165" s="46" t="s">
        <v>234</v>
      </c>
      <c r="C165" s="22" t="s">
        <v>235</v>
      </c>
      <c r="D165" s="7">
        <v>127</v>
      </c>
      <c r="E165" s="6">
        <v>552539</v>
      </c>
      <c r="F165" s="22"/>
      <c r="G165" s="31">
        <v>127</v>
      </c>
      <c r="H165" s="32">
        <v>535623</v>
      </c>
      <c r="I165" s="22"/>
      <c r="J165" s="37">
        <v>135</v>
      </c>
      <c r="K165" s="29">
        <v>586998</v>
      </c>
      <c r="L165" s="22"/>
      <c r="M165" s="37">
        <v>147</v>
      </c>
      <c r="N165" s="6">
        <v>653733</v>
      </c>
      <c r="P165" s="37">
        <v>159</v>
      </c>
      <c r="Q165" s="6">
        <v>704529</v>
      </c>
      <c r="R165" s="45"/>
    </row>
    <row r="166" spans="1:18" s="7" customFormat="1" ht="12" customHeight="1" x14ac:dyDescent="0.3">
      <c r="A166" s="46"/>
      <c r="C166" s="22"/>
      <c r="E166" s="6"/>
      <c r="F166" s="22"/>
      <c r="G166" s="31"/>
      <c r="H166" s="32"/>
      <c r="I166" s="22"/>
      <c r="J166" s="37"/>
      <c r="K166" s="29"/>
      <c r="L166" s="22"/>
      <c r="M166" s="37"/>
      <c r="N166" s="6"/>
      <c r="P166" s="37"/>
      <c r="Q166" s="6"/>
      <c r="R166" s="45"/>
    </row>
    <row r="167" spans="1:18" x14ac:dyDescent="0.25">
      <c r="A167" s="23"/>
      <c r="B167" s="23"/>
      <c r="C167" s="21" t="s">
        <v>236</v>
      </c>
      <c r="D167" s="33">
        <f>+SUM(D163:D165,D138:D162,D95:D130)</f>
        <v>38656</v>
      </c>
      <c r="E167" s="34">
        <f>+SUM(E163:E165,E138:E162,E95:E130)</f>
        <v>151661362</v>
      </c>
      <c r="F167" s="7"/>
      <c r="G167" s="33">
        <f>+SUM(G163:G165,G138:G162,G95:G130)</f>
        <v>35308</v>
      </c>
      <c r="H167" s="34">
        <f>+SUM(H163:H165,H138:H162,H95:H130)</f>
        <v>139030288</v>
      </c>
      <c r="I167" s="7"/>
      <c r="J167" s="33">
        <f>+SUM(J163:J165,J138:J162,J95:J130)</f>
        <v>37013</v>
      </c>
      <c r="K167" s="34">
        <f>+SUM(K163:K165,K138:K162,K95:K130)</f>
        <v>145167644</v>
      </c>
      <c r="L167" s="7"/>
      <c r="M167" s="33">
        <f>+SUM(M163:M165,M138:M162,M95:M130)</f>
        <v>36756</v>
      </c>
      <c r="N167" s="34">
        <f>+SUM(N163:N165,N138:N162,N95:N130)</f>
        <v>150613757</v>
      </c>
      <c r="O167" s="7"/>
      <c r="P167" s="33">
        <f>+SUM(P163:P165,P138:P162,P95:P130)</f>
        <v>37330</v>
      </c>
      <c r="Q167" s="34">
        <f>+SUM(Q163:Q165,Q138:Q162,Q95:Q130)</f>
        <v>153403661</v>
      </c>
    </row>
    <row r="169" spans="1:18" ht="13.2" x14ac:dyDescent="0.25">
      <c r="A169" s="40" t="s">
        <v>61</v>
      </c>
      <c r="B169" s="40"/>
      <c r="D169" s="17"/>
      <c r="E169" s="40"/>
      <c r="F169" s="17"/>
      <c r="G169" s="40"/>
      <c r="H169" s="40"/>
      <c r="I169" s="17"/>
      <c r="J169" s="42"/>
      <c r="L169" s="17"/>
      <c r="M169" s="27"/>
    </row>
    <row r="170" spans="1:18" ht="30.75" customHeight="1" x14ac:dyDescent="0.3">
      <c r="A170" s="41" t="s">
        <v>62</v>
      </c>
      <c r="B170" s="40"/>
      <c r="D170" s="19"/>
      <c r="E170" s="40"/>
      <c r="F170" s="17"/>
      <c r="G170" s="40"/>
      <c r="H170" s="40"/>
      <c r="I170" s="17"/>
      <c r="J170" s="42"/>
      <c r="L170" s="17"/>
    </row>
    <row r="171" spans="1:18" ht="13.5" customHeight="1" x14ac:dyDescent="0.3">
      <c r="A171" s="15" t="s">
        <v>237</v>
      </c>
      <c r="B171" s="12"/>
      <c r="C171" s="40"/>
      <c r="E171" s="17"/>
      <c r="F171" s="17"/>
      <c r="G171" s="12"/>
      <c r="H171" s="12"/>
      <c r="I171" s="17"/>
      <c r="L171" s="17"/>
    </row>
    <row r="172" spans="1:18" ht="13.5" customHeight="1" x14ac:dyDescent="0.25">
      <c r="A172" s="12"/>
      <c r="B172" s="12"/>
      <c r="C172" s="12"/>
      <c r="D172" s="12"/>
      <c r="E172" s="12"/>
      <c r="F172" s="12"/>
      <c r="G172" s="12"/>
      <c r="H172" s="12"/>
      <c r="I172" s="12"/>
      <c r="L172" s="12"/>
    </row>
    <row r="173" spans="1:18" ht="12.6" thickBot="1" x14ac:dyDescent="0.3">
      <c r="A173" s="20" t="s">
        <v>5</v>
      </c>
      <c r="B173" s="20"/>
      <c r="C173" s="21"/>
      <c r="D173" s="57" t="s">
        <v>6</v>
      </c>
      <c r="E173" s="58"/>
      <c r="F173" s="22"/>
      <c r="G173" s="57" t="s">
        <v>7</v>
      </c>
      <c r="H173" s="58"/>
      <c r="I173" s="22"/>
      <c r="J173" s="57" t="s">
        <v>8</v>
      </c>
      <c r="K173" s="58"/>
      <c r="L173" s="22"/>
      <c r="M173" s="57" t="s">
        <v>9</v>
      </c>
      <c r="N173" s="58"/>
      <c r="P173" s="57" t="s">
        <v>10</v>
      </c>
      <c r="Q173" s="58"/>
      <c r="R173" s="38"/>
    </row>
    <row r="174" spans="1:18" x14ac:dyDescent="0.25">
      <c r="A174" s="23" t="s">
        <v>11</v>
      </c>
      <c r="B174" s="23"/>
      <c r="C174" s="24" t="s">
        <v>12</v>
      </c>
      <c r="D174" s="20" t="s">
        <v>13</v>
      </c>
      <c r="E174" s="20" t="s">
        <v>14</v>
      </c>
      <c r="F174" s="22"/>
      <c r="G174" s="20" t="s">
        <v>13</v>
      </c>
      <c r="H174" s="20" t="s">
        <v>14</v>
      </c>
      <c r="I174" s="22"/>
      <c r="J174" s="20" t="s">
        <v>13</v>
      </c>
      <c r="K174" s="20" t="s">
        <v>14</v>
      </c>
      <c r="L174" s="22"/>
      <c r="M174" s="20" t="s">
        <v>13</v>
      </c>
      <c r="N174" s="25" t="s">
        <v>14</v>
      </c>
      <c r="P174" s="20" t="s">
        <v>13</v>
      </c>
      <c r="Q174" s="25" t="s">
        <v>14</v>
      </c>
      <c r="R174" s="38"/>
    </row>
    <row r="175" spans="1:18" ht="12" customHeight="1" x14ac:dyDescent="0.25">
      <c r="A175" s="22"/>
      <c r="B175" s="22"/>
      <c r="C175" s="22"/>
      <c r="D175" s="7"/>
      <c r="E175" s="7"/>
      <c r="F175" s="7"/>
      <c r="G175" s="7"/>
      <c r="H175" s="7"/>
      <c r="I175" s="7"/>
      <c r="J175" s="7"/>
      <c r="K175" s="7"/>
      <c r="L175" s="7"/>
      <c r="M175" s="28"/>
      <c r="N175" s="29"/>
      <c r="P175" s="28"/>
      <c r="Q175" s="29"/>
      <c r="R175" s="38"/>
    </row>
    <row r="176" spans="1:18" s="7" customFormat="1" ht="12" customHeight="1" x14ac:dyDescent="0.3">
      <c r="A176" s="22">
        <v>400</v>
      </c>
      <c r="B176" s="22"/>
      <c r="C176" s="22" t="s">
        <v>238</v>
      </c>
      <c r="D176" s="7">
        <v>162</v>
      </c>
      <c r="E176" s="6">
        <v>571636</v>
      </c>
      <c r="G176" s="28">
        <v>100</v>
      </c>
      <c r="H176" s="29">
        <v>351647</v>
      </c>
      <c r="J176" s="37">
        <v>141</v>
      </c>
      <c r="K176" s="29">
        <v>508912</v>
      </c>
      <c r="M176" s="44" t="s">
        <v>119</v>
      </c>
      <c r="N176" s="44" t="s">
        <v>119</v>
      </c>
      <c r="P176" s="44" t="s">
        <v>119</v>
      </c>
      <c r="Q176" s="44" t="s">
        <v>119</v>
      </c>
      <c r="R176" s="45"/>
    </row>
    <row r="177" spans="1:18" s="7" customFormat="1" ht="12" customHeight="1" x14ac:dyDescent="0.3">
      <c r="A177" s="22">
        <v>500</v>
      </c>
      <c r="B177" s="22"/>
      <c r="C177" s="22" t="s">
        <v>239</v>
      </c>
      <c r="D177" s="44" t="s">
        <v>119</v>
      </c>
      <c r="E177" s="44" t="s">
        <v>119</v>
      </c>
      <c r="G177" s="28">
        <v>826</v>
      </c>
      <c r="H177" s="29">
        <v>2442816</v>
      </c>
      <c r="J177" s="28">
        <v>1165</v>
      </c>
      <c r="K177" s="29">
        <v>3179727</v>
      </c>
      <c r="M177" s="39">
        <v>1281</v>
      </c>
      <c r="N177" s="6">
        <v>3788827</v>
      </c>
      <c r="P177" s="39">
        <v>1450</v>
      </c>
      <c r="Q177" s="6">
        <v>4227394</v>
      </c>
      <c r="R177" s="45"/>
    </row>
    <row r="178" spans="1:18" s="7" customFormat="1" ht="12" customHeight="1" x14ac:dyDescent="0.3">
      <c r="A178" s="30">
        <v>176</v>
      </c>
      <c r="B178" s="30"/>
      <c r="C178" s="22" t="s">
        <v>240</v>
      </c>
      <c r="D178" s="27">
        <v>1641</v>
      </c>
      <c r="E178" s="6">
        <v>4781824</v>
      </c>
      <c r="F178" s="22"/>
      <c r="G178" s="28">
        <v>1278</v>
      </c>
      <c r="H178" s="29">
        <v>3694992</v>
      </c>
      <c r="J178" s="28">
        <v>1105</v>
      </c>
      <c r="K178" s="29">
        <v>3144819</v>
      </c>
      <c r="M178" s="38">
        <v>924</v>
      </c>
      <c r="N178" s="6">
        <v>2731847</v>
      </c>
      <c r="P178" s="38">
        <v>958</v>
      </c>
      <c r="Q178" s="6">
        <v>2844785</v>
      </c>
      <c r="R178" s="45"/>
    </row>
    <row r="179" spans="1:18" ht="12" customHeight="1" x14ac:dyDescent="0.25">
      <c r="A179" s="30">
        <v>180</v>
      </c>
      <c r="B179" s="30"/>
      <c r="C179" s="22" t="s">
        <v>241</v>
      </c>
      <c r="D179" s="7">
        <v>178</v>
      </c>
      <c r="E179" s="6">
        <v>597452</v>
      </c>
      <c r="F179" s="22"/>
      <c r="G179" s="28">
        <v>173</v>
      </c>
      <c r="H179" s="29">
        <v>588122</v>
      </c>
      <c r="I179" s="7"/>
      <c r="J179" s="37">
        <v>186</v>
      </c>
      <c r="K179" s="29">
        <v>643595</v>
      </c>
      <c r="L179" s="7"/>
      <c r="M179" s="38">
        <v>207</v>
      </c>
      <c r="N179" s="6">
        <v>760992</v>
      </c>
      <c r="O179" s="7"/>
      <c r="P179" s="38">
        <v>239</v>
      </c>
      <c r="Q179" s="6">
        <v>854959</v>
      </c>
      <c r="R179" s="38"/>
    </row>
    <row r="180" spans="1:18" ht="12" customHeight="1" x14ac:dyDescent="0.25">
      <c r="A180" s="26" t="s">
        <v>242</v>
      </c>
      <c r="B180" s="30" t="s">
        <v>1</v>
      </c>
      <c r="C180" s="22" t="s">
        <v>243</v>
      </c>
      <c r="D180" s="7">
        <v>87</v>
      </c>
      <c r="E180" s="6">
        <v>245645</v>
      </c>
      <c r="F180" s="22"/>
      <c r="G180" s="28">
        <v>2</v>
      </c>
      <c r="H180" s="29">
        <v>1888</v>
      </c>
      <c r="I180" s="7"/>
      <c r="J180" s="37">
        <v>1</v>
      </c>
      <c r="K180" s="29">
        <v>944</v>
      </c>
      <c r="L180" s="7"/>
      <c r="M180" s="44" t="s">
        <v>119</v>
      </c>
      <c r="N180" s="53" t="s">
        <v>119</v>
      </c>
      <c r="O180" s="7"/>
      <c r="P180" s="44" t="s">
        <v>119</v>
      </c>
      <c r="Q180" s="53" t="s">
        <v>119</v>
      </c>
      <c r="R180" s="38"/>
    </row>
    <row r="181" spans="1:18" ht="12" customHeight="1" x14ac:dyDescent="0.25">
      <c r="A181" s="26" t="s">
        <v>244</v>
      </c>
      <c r="B181" s="26"/>
      <c r="C181" s="22" t="s">
        <v>245</v>
      </c>
      <c r="D181" s="7">
        <v>388</v>
      </c>
      <c r="E181" s="6">
        <v>1066594</v>
      </c>
      <c r="F181" s="22"/>
      <c r="G181" s="27">
        <v>257</v>
      </c>
      <c r="H181" s="6">
        <v>662808</v>
      </c>
      <c r="I181" s="22"/>
      <c r="J181" s="28">
        <v>288</v>
      </c>
      <c r="K181" s="29">
        <v>806584</v>
      </c>
      <c r="L181" s="22"/>
      <c r="M181" s="28">
        <v>273</v>
      </c>
      <c r="N181" s="6">
        <v>724678</v>
      </c>
      <c r="O181" s="7"/>
      <c r="P181" s="44" t="s">
        <v>119</v>
      </c>
      <c r="Q181" s="53" t="s">
        <v>119</v>
      </c>
    </row>
    <row r="182" spans="1:18" ht="12" customHeight="1" x14ac:dyDescent="0.25">
      <c r="A182" s="30">
        <v>174</v>
      </c>
      <c r="B182" s="26"/>
      <c r="C182" s="22" t="s">
        <v>246</v>
      </c>
      <c r="D182" s="7">
        <v>189</v>
      </c>
      <c r="E182" s="6">
        <v>480495</v>
      </c>
      <c r="F182" s="22"/>
      <c r="G182" s="28">
        <v>118</v>
      </c>
      <c r="H182" s="29">
        <v>278322</v>
      </c>
      <c r="I182" s="7"/>
      <c r="J182" s="37">
        <v>60</v>
      </c>
      <c r="K182" s="29">
        <v>121304</v>
      </c>
      <c r="L182" s="7"/>
      <c r="M182" s="44" t="s">
        <v>119</v>
      </c>
      <c r="N182" s="44" t="s">
        <v>119</v>
      </c>
      <c r="O182" s="7"/>
      <c r="P182" s="44" t="s">
        <v>119</v>
      </c>
      <c r="Q182" s="44" t="s">
        <v>119</v>
      </c>
    </row>
    <row r="183" spans="1:18" ht="12" customHeight="1" x14ac:dyDescent="0.25">
      <c r="A183" s="30">
        <v>170</v>
      </c>
      <c r="B183" s="30"/>
      <c r="C183" s="22" t="s">
        <v>247</v>
      </c>
      <c r="D183" s="7">
        <v>259</v>
      </c>
      <c r="E183" s="6">
        <v>620153</v>
      </c>
      <c r="F183" s="22"/>
      <c r="G183" s="28">
        <v>192</v>
      </c>
      <c r="H183" s="29">
        <v>464607</v>
      </c>
      <c r="I183" s="7"/>
      <c r="J183" s="37">
        <v>218</v>
      </c>
      <c r="K183" s="29">
        <v>494599</v>
      </c>
      <c r="L183" s="7"/>
      <c r="M183" s="38">
        <v>174</v>
      </c>
      <c r="N183" s="6">
        <v>401565</v>
      </c>
      <c r="O183" s="7"/>
      <c r="P183" s="38">
        <v>103</v>
      </c>
      <c r="Q183" s="6">
        <v>214919</v>
      </c>
    </row>
    <row r="184" spans="1:18" ht="12" customHeight="1" x14ac:dyDescent="0.25">
      <c r="A184" s="30">
        <v>171</v>
      </c>
      <c r="B184" s="30"/>
      <c r="C184" s="22" t="s">
        <v>248</v>
      </c>
      <c r="D184" s="7">
        <v>603</v>
      </c>
      <c r="E184" s="6">
        <v>1365622</v>
      </c>
      <c r="F184" s="22"/>
      <c r="G184" s="28">
        <v>429</v>
      </c>
      <c r="H184" s="29">
        <v>961769</v>
      </c>
      <c r="I184" s="7"/>
      <c r="J184" s="37">
        <v>372</v>
      </c>
      <c r="K184" s="29">
        <v>787663</v>
      </c>
      <c r="L184" s="7"/>
      <c r="M184" s="38">
        <v>288</v>
      </c>
      <c r="N184" s="6">
        <v>643787</v>
      </c>
      <c r="O184" s="7"/>
      <c r="P184" s="38">
        <v>303</v>
      </c>
      <c r="Q184" s="6">
        <v>689612</v>
      </c>
    </row>
    <row r="185" spans="1:18" ht="12" customHeight="1" x14ac:dyDescent="0.25">
      <c r="A185" s="30">
        <v>146</v>
      </c>
      <c r="B185" s="30"/>
      <c r="C185" s="22" t="s">
        <v>249</v>
      </c>
      <c r="D185" s="7">
        <v>948</v>
      </c>
      <c r="E185" s="6">
        <v>2742380</v>
      </c>
      <c r="F185" s="22"/>
      <c r="G185" s="28">
        <v>590</v>
      </c>
      <c r="H185" s="29">
        <v>1733906</v>
      </c>
      <c r="I185" s="7"/>
      <c r="J185" s="7">
        <v>467</v>
      </c>
      <c r="K185" s="6">
        <v>1381599</v>
      </c>
      <c r="L185" s="7"/>
      <c r="M185" s="7">
        <v>286</v>
      </c>
      <c r="N185" s="6">
        <v>939066</v>
      </c>
      <c r="O185" s="7"/>
      <c r="P185" s="7">
        <v>37</v>
      </c>
      <c r="Q185" s="6">
        <v>50638</v>
      </c>
    </row>
    <row r="186" spans="1:18" s="7" customFormat="1" ht="12" customHeight="1" x14ac:dyDescent="0.25">
      <c r="A186" s="22"/>
      <c r="B186" s="22"/>
      <c r="C186" s="22"/>
      <c r="D186" s="2"/>
      <c r="E186" s="2"/>
      <c r="G186" s="2" t="s">
        <v>250</v>
      </c>
      <c r="H186" s="2"/>
      <c r="I186" s="2"/>
      <c r="K186" s="6"/>
      <c r="L186" s="2"/>
      <c r="N186" s="6"/>
      <c r="O186" s="2"/>
      <c r="Q186" s="6"/>
    </row>
    <row r="187" spans="1:18" s="7" customFormat="1" ht="12" customHeight="1" x14ac:dyDescent="0.25">
      <c r="A187" s="22"/>
      <c r="B187" s="22"/>
      <c r="C187" s="21" t="s">
        <v>251</v>
      </c>
      <c r="D187" s="33">
        <f>SUM(D176:D185)</f>
        <v>4455</v>
      </c>
      <c r="E187" s="34">
        <f>SUM(E176:E185)+1</f>
        <v>12471802</v>
      </c>
      <c r="G187" s="33">
        <f>SUM(G176:G185)</f>
        <v>3965</v>
      </c>
      <c r="H187" s="34">
        <f>SUM(H176:H185)</f>
        <v>11180877</v>
      </c>
      <c r="I187" s="2"/>
      <c r="J187" s="33">
        <f>SUM(J176:J185)</f>
        <v>4003</v>
      </c>
      <c r="K187" s="34">
        <f>SUM(K176:K185)</f>
        <v>11069746</v>
      </c>
      <c r="L187" s="2"/>
      <c r="M187" s="33">
        <f>SUM(M175:M185)</f>
        <v>3433</v>
      </c>
      <c r="N187" s="34">
        <v>9990761</v>
      </c>
      <c r="O187" s="2"/>
      <c r="P187" s="33">
        <f>SUM(P175:P185)</f>
        <v>3090</v>
      </c>
      <c r="Q187" s="34">
        <f>SUM(Q176:Q185)</f>
        <v>8882307</v>
      </c>
    </row>
    <row r="188" spans="1:18" s="7" customFormat="1" ht="12" customHeight="1" x14ac:dyDescent="0.25">
      <c r="A188" s="22"/>
      <c r="B188" s="22"/>
      <c r="C188" s="22"/>
      <c r="J188" s="2"/>
      <c r="K188" s="2"/>
      <c r="N188" s="6"/>
      <c r="O188" s="2"/>
      <c r="Q188" s="6"/>
    </row>
    <row r="189" spans="1:18" s="7" customFormat="1" ht="14.25" customHeight="1" thickBot="1" x14ac:dyDescent="0.3">
      <c r="A189" s="21"/>
      <c r="B189" s="21"/>
      <c r="C189" s="21" t="s">
        <v>252</v>
      </c>
      <c r="D189" s="54">
        <f>+D187+D167+D87+D23</f>
        <v>128399</v>
      </c>
      <c r="E189" s="55">
        <f>+E187+E167+E87+E23</f>
        <v>357158719</v>
      </c>
      <c r="F189" s="2"/>
      <c r="G189" s="54">
        <f>+G187+G167+G87+G23</f>
        <v>107057</v>
      </c>
      <c r="H189" s="55">
        <f>+H187+H167+H87+H23</f>
        <v>319817312</v>
      </c>
      <c r="I189" s="2"/>
      <c r="J189" s="54">
        <f>+J187+J167+J87+J23</f>
        <v>121579</v>
      </c>
      <c r="K189" s="55">
        <f>+K187+K167+K87+K23</f>
        <v>346443191</v>
      </c>
      <c r="L189" s="2"/>
      <c r="M189" s="54">
        <f>+M187+M167+M87+M23</f>
        <v>129517</v>
      </c>
      <c r="N189" s="55">
        <f>+N187+N167+N87+N23</f>
        <v>392476948</v>
      </c>
      <c r="O189" s="2"/>
      <c r="P189" s="54">
        <f>+P187+P167+P87+P23</f>
        <v>128865</v>
      </c>
      <c r="Q189" s="55">
        <f>+Q187+Q167+Q87+Q23</f>
        <v>392242956</v>
      </c>
    </row>
    <row r="190" spans="1:18" s="7" customFormat="1" ht="12" customHeight="1" thickTop="1" x14ac:dyDescent="0.25">
      <c r="A190" s="2"/>
      <c r="B190" s="2"/>
      <c r="D190" s="2"/>
      <c r="E190" s="2"/>
      <c r="F190" s="2"/>
      <c r="G190" s="2"/>
      <c r="H190" s="2"/>
      <c r="I190" s="2"/>
      <c r="J190" s="2"/>
      <c r="K190" s="2"/>
      <c r="L190" s="2"/>
      <c r="N190" s="6"/>
      <c r="O190" s="2"/>
      <c r="P190" s="2"/>
      <c r="Q190"/>
    </row>
    <row r="191" spans="1:18" s="7" customFormat="1" ht="12" customHeight="1" x14ac:dyDescent="0.25">
      <c r="C191" s="2" t="s">
        <v>253</v>
      </c>
    </row>
    <row r="192" spans="1:18" s="7" customFormat="1" ht="12" customHeight="1" x14ac:dyDescent="0.25"/>
    <row r="193" spans="1:18" s="7" customFormat="1" ht="12" customHeight="1" x14ac:dyDescent="0.25"/>
    <row r="194" spans="1:18" s="7" customFormat="1" ht="12" customHeight="1" x14ac:dyDescent="0.25"/>
    <row r="195" spans="1:18" s="7" customFormat="1" ht="12" customHeight="1" x14ac:dyDescent="0.25"/>
    <row r="196" spans="1:18" ht="3.75" customHeight="1" x14ac:dyDescent="0.2">
      <c r="M196" s="2"/>
      <c r="N196" s="2"/>
    </row>
    <row r="197" spans="1:18" ht="10.199999999999999" x14ac:dyDescent="0.2">
      <c r="M197" s="2"/>
      <c r="N197" s="2"/>
    </row>
    <row r="198" spans="1:18" ht="10.5" customHeight="1" x14ac:dyDescent="0.2">
      <c r="M198" s="2"/>
      <c r="N198" s="2"/>
    </row>
    <row r="199" spans="1:18" ht="16.5" customHeight="1" x14ac:dyDescent="0.2">
      <c r="M199" s="2"/>
      <c r="N199" s="2"/>
    </row>
    <row r="200" spans="1:18" ht="20.25" customHeight="1" x14ac:dyDescent="0.2">
      <c r="M200" s="2"/>
      <c r="N200" s="2"/>
      <c r="R200"/>
    </row>
    <row r="201" spans="1:18" ht="13.2" x14ac:dyDescent="0.25">
      <c r="C201" s="56"/>
      <c r="Q201"/>
      <c r="R201"/>
    </row>
    <row r="202" spans="1:18" ht="13.2" x14ac:dyDescent="0.25">
      <c r="C202" s="56"/>
      <c r="Q202"/>
      <c r="R202"/>
    </row>
    <row r="206" spans="1:18" x14ac:dyDescent="0.25">
      <c r="A206" s="30"/>
      <c r="B206" s="30"/>
    </row>
    <row r="207" spans="1:18" ht="10.199999999999999" x14ac:dyDescent="0.2">
      <c r="M207" s="2"/>
      <c r="N207" s="2"/>
    </row>
    <row r="208" spans="1:18" x14ac:dyDescent="0.25">
      <c r="A208" s="30"/>
      <c r="B208" s="30"/>
      <c r="M208" s="2"/>
      <c r="N208" s="2"/>
    </row>
    <row r="209" spans="1:14" x14ac:dyDescent="0.25">
      <c r="A209" s="30"/>
      <c r="B209" s="30"/>
      <c r="M209" s="2"/>
      <c r="N209" s="2"/>
    </row>
    <row r="210" spans="1:14" x14ac:dyDescent="0.25">
      <c r="A210" s="30"/>
      <c r="B210" s="30"/>
      <c r="M210" s="2"/>
      <c r="N210" s="2"/>
    </row>
    <row r="211" spans="1:14" x14ac:dyDescent="0.25">
      <c r="B211" s="30"/>
      <c r="M211" s="2"/>
      <c r="N211" s="2"/>
    </row>
    <row r="212" spans="1:14" x14ac:dyDescent="0.25">
      <c r="B212" s="26"/>
      <c r="M212" s="2"/>
      <c r="N212" s="2"/>
    </row>
    <row r="213" spans="1:14" x14ac:dyDescent="0.25">
      <c r="B213" s="26"/>
      <c r="M213" s="2"/>
      <c r="N213" s="2"/>
    </row>
    <row r="214" spans="1:14" x14ac:dyDescent="0.25">
      <c r="B214" s="26"/>
      <c r="M214" s="2"/>
      <c r="N214" s="2"/>
    </row>
    <row r="215" spans="1:14" x14ac:dyDescent="0.25">
      <c r="B215" s="26"/>
      <c r="M215" s="2"/>
      <c r="N215" s="2"/>
    </row>
    <row r="216" spans="1:14" x14ac:dyDescent="0.25">
      <c r="B216" s="26"/>
      <c r="M216" s="2"/>
      <c r="N216" s="2"/>
    </row>
    <row r="217" spans="1:14" x14ac:dyDescent="0.25">
      <c r="B217" s="30"/>
      <c r="M217" s="2"/>
      <c r="N217" s="2"/>
    </row>
    <row r="218" spans="1:14" x14ac:dyDescent="0.25">
      <c r="B218" s="26"/>
      <c r="M218" s="2"/>
      <c r="N218" s="2"/>
    </row>
    <row r="219" spans="1:14" x14ac:dyDescent="0.25">
      <c r="B219" s="26"/>
      <c r="M219" s="2"/>
      <c r="N219" s="2"/>
    </row>
    <row r="220" spans="1:14" x14ac:dyDescent="0.25">
      <c r="B220" s="26"/>
      <c r="M220" s="2"/>
      <c r="N220" s="2"/>
    </row>
    <row r="221" spans="1:14" x14ac:dyDescent="0.25">
      <c r="B221" s="30"/>
      <c r="M221" s="2"/>
      <c r="N221" s="2"/>
    </row>
    <row r="222" spans="1:14" x14ac:dyDescent="0.25">
      <c r="B222" s="26"/>
      <c r="M222" s="2"/>
      <c r="N222" s="2"/>
    </row>
    <row r="223" spans="1:14" x14ac:dyDescent="0.25">
      <c r="B223" s="30"/>
      <c r="M223" s="2"/>
      <c r="N223" s="2"/>
    </row>
    <row r="224" spans="1:14" x14ac:dyDescent="0.25">
      <c r="B224" s="30"/>
      <c r="M224" s="2"/>
      <c r="N224" s="2"/>
    </row>
    <row r="225" spans="2:17" x14ac:dyDescent="0.25">
      <c r="B225" s="30"/>
      <c r="M225" s="2"/>
      <c r="N225" s="2"/>
    </row>
    <row r="226" spans="2:17" x14ac:dyDescent="0.25">
      <c r="B226" s="30"/>
      <c r="M226" s="2"/>
      <c r="N226" s="2"/>
    </row>
    <row r="227" spans="2:17" x14ac:dyDescent="0.25">
      <c r="B227" s="26"/>
      <c r="M227" s="2"/>
      <c r="N227" s="2"/>
    </row>
    <row r="228" spans="2:17" x14ac:dyDescent="0.25">
      <c r="B228" s="30"/>
      <c r="M228" s="2"/>
      <c r="N228" s="2"/>
    </row>
    <row r="229" spans="2:17" x14ac:dyDescent="0.25">
      <c r="B229" s="26"/>
      <c r="M229" s="2"/>
      <c r="N229" s="2"/>
    </row>
    <row r="230" spans="2:17" x14ac:dyDescent="0.25">
      <c r="B230" s="26"/>
      <c r="M230" s="2"/>
      <c r="N230" s="2"/>
    </row>
    <row r="231" spans="2:17" x14ac:dyDescent="0.25">
      <c r="B231" s="26"/>
      <c r="M231" s="2"/>
      <c r="N231" s="2"/>
    </row>
    <row r="232" spans="2:17" x14ac:dyDescent="0.25">
      <c r="B232" s="30"/>
      <c r="M232" s="2"/>
      <c r="N232" s="2"/>
    </row>
    <row r="233" spans="2:17" x14ac:dyDescent="0.25">
      <c r="B233" s="26"/>
      <c r="M233" s="2"/>
      <c r="N233" s="2"/>
    </row>
    <row r="234" spans="2:17" x14ac:dyDescent="0.25">
      <c r="B234" s="26"/>
      <c r="M234" s="2"/>
      <c r="N234" s="2"/>
    </row>
    <row r="235" spans="2:17" x14ac:dyDescent="0.25">
      <c r="B235" s="26"/>
      <c r="M235" s="2"/>
      <c r="N235" s="2"/>
    </row>
    <row r="236" spans="2:17" x14ac:dyDescent="0.25">
      <c r="B236" s="30"/>
      <c r="M236" s="2"/>
      <c r="N236" s="2"/>
    </row>
    <row r="237" spans="2:17" x14ac:dyDescent="0.25">
      <c r="B237" s="26"/>
      <c r="M237" s="2"/>
      <c r="N237" s="2"/>
    </row>
    <row r="238" spans="2:17" x14ac:dyDescent="0.25">
      <c r="P238" s="7"/>
      <c r="Q238" s="6"/>
    </row>
  </sheetData>
  <mergeCells count="26">
    <mergeCell ref="D92:E92"/>
    <mergeCell ref="G92:H92"/>
    <mergeCell ref="J92:K92"/>
    <mergeCell ref="M92:N92"/>
    <mergeCell ref="P92:Q92"/>
    <mergeCell ref="D135:E135"/>
    <mergeCell ref="G135:H135"/>
    <mergeCell ref="J135:K135"/>
    <mergeCell ref="M135:N135"/>
    <mergeCell ref="P135:Q135"/>
    <mergeCell ref="P49:Q49"/>
    <mergeCell ref="D7:E7"/>
    <mergeCell ref="G7:H7"/>
    <mergeCell ref="J7:K7"/>
    <mergeCell ref="M7:N7"/>
    <mergeCell ref="P7:Q7"/>
    <mergeCell ref="D27:E27"/>
    <mergeCell ref="G27:H27"/>
    <mergeCell ref="J27:K27"/>
    <mergeCell ref="M27:N27"/>
    <mergeCell ref="P27:Q27"/>
    <mergeCell ref="D48:E48"/>
    <mergeCell ref="D49:E49"/>
    <mergeCell ref="G49:H49"/>
    <mergeCell ref="J49:K49"/>
    <mergeCell ref="M49:N49"/>
  </mergeCells>
  <pageMargins left="0.7" right="0.7" top="0.75" bottom="0.75" header="0.3" footer="0.3"/>
  <pageSetup scale="85" orientation="landscape" r:id="rId1"/>
  <headerFooter alignWithMargins="0"/>
  <rowBreaks count="4" manualBreakCount="4">
    <brk id="44" max="16383" man="1"/>
    <brk id="87" max="16383" man="1"/>
    <brk id="130" max="16383" man="1"/>
    <brk id="1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 2.3b Payout by Institution</vt:lpstr>
      <vt:lpstr>'T 2.3b Payout by Institution'!Print_Area</vt:lpstr>
    </vt:vector>
  </TitlesOfParts>
  <Company>Illinois Student Assistance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Buzzfuddle</dc:creator>
  <cp:lastModifiedBy>Nicole Jennings</cp:lastModifiedBy>
  <cp:lastPrinted>2020-01-14T20:06:09Z</cp:lastPrinted>
  <dcterms:created xsi:type="dcterms:W3CDTF">2019-12-13T22:28:03Z</dcterms:created>
  <dcterms:modified xsi:type="dcterms:W3CDTF">2020-01-31T20:57:44Z</dcterms:modified>
</cp:coreProperties>
</file>