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3820"/>
  <mc:AlternateContent xmlns:mc="http://schemas.openxmlformats.org/markup-compatibility/2006">
    <mc:Choice Requires="x15">
      <x15ac:absPath xmlns:x15ac="http://schemas.microsoft.com/office/spreadsheetml/2010/11/ac" url="X:\CollegeZone\e-library\No. 15 RPPA\Additional Information\"/>
    </mc:Choice>
  </mc:AlternateContent>
  <xr:revisionPtr revIDLastSave="0" documentId="13_ncr:1_{004416E5-B47F-41DD-8D34-63E78162A7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ward Year Summary" sheetId="2" r:id="rId1"/>
    <sheet name="DeVry and Chamberlin" sheetId="4" r:id="rId2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7" i="2" l="1"/>
  <c r="D217" i="2"/>
  <c r="E141" i="2"/>
  <c r="D141" i="2"/>
  <c r="E135" i="2"/>
  <c r="D135" i="2"/>
  <c r="E74" i="2"/>
  <c r="D74" i="2"/>
  <c r="E69" i="2"/>
  <c r="D69" i="2"/>
  <c r="E21" i="2"/>
  <c r="D21" i="2"/>
  <c r="E148" i="2" l="1"/>
  <c r="E219" i="2" s="1"/>
  <c r="D148" i="2"/>
  <c r="D219" i="2" s="1"/>
  <c r="F25" i="4" l="1"/>
  <c r="G25" i="4"/>
  <c r="G51" i="4"/>
  <c r="D48" i="4"/>
  <c r="F36" i="4" s="1"/>
  <c r="F51" i="4" s="1"/>
  <c r="D22" i="4"/>
  <c r="F12" i="4" s="1"/>
</calcChain>
</file>

<file path=xl/sharedStrings.xml><?xml version="1.0" encoding="utf-8"?>
<sst xmlns="http://schemas.openxmlformats.org/spreadsheetml/2006/main" count="643" uniqueCount="433">
  <si>
    <t>Data Source: Common Origination and Disbursement (COD) System</t>
  </si>
  <si>
    <t xml:space="preserve"> </t>
  </si>
  <si>
    <t>FEDERAL PELL GRANT PROGRAM</t>
  </si>
  <si>
    <t>OPE ID</t>
  </si>
  <si>
    <t>School</t>
  </si>
  <si>
    <t>School Type</t>
  </si>
  <si>
    <t>Private-Nonprofit</t>
  </si>
  <si>
    <t>-</t>
  </si>
  <si>
    <t xml:space="preserve"> -</t>
  </si>
  <si>
    <t>Public</t>
  </si>
  <si>
    <t>Proprietary</t>
  </si>
  <si>
    <t>UNIVERSITY OF AESTHETICS &amp; COSMETOLOGY</t>
  </si>
  <si>
    <t>CONCORDIA UNIVERSITY</t>
  </si>
  <si>
    <t>NORTHWESTERN COLLEGE</t>
  </si>
  <si>
    <t>00163300</t>
  </si>
  <si>
    <t>AUGUSTANA COLLEGE</t>
  </si>
  <si>
    <t>00163400</t>
  </si>
  <si>
    <t>AURORA UNIVERSITY</t>
  </si>
  <si>
    <t>00163600</t>
  </si>
  <si>
    <t>SOUTHWESTERN ILLINOIS COLLEGE</t>
  </si>
  <si>
    <t>00163800</t>
  </si>
  <si>
    <t>BLACK HAWK COLLEGE</t>
  </si>
  <si>
    <t>00163900</t>
  </si>
  <si>
    <t>BLACKBURN UNIVERSITY</t>
  </si>
  <si>
    <t>00164000</t>
  </si>
  <si>
    <t>PRAIRIE STATE COLLEGE</t>
  </si>
  <si>
    <t>00164100</t>
  </si>
  <si>
    <t>BRADLEY UNIVERSITY</t>
  </si>
  <si>
    <t>00164300</t>
  </si>
  <si>
    <t>SPOON RIVER COLLEGE</t>
  </si>
  <si>
    <t>00164800</t>
  </si>
  <si>
    <t>CITY COLLEGES OF CHICAGO HARRY S TRUMAN COLLEGE</t>
  </si>
  <si>
    <t>00164900</t>
  </si>
  <si>
    <t>RICHARD J DALEY COLLEGE-CITY COLLEGES OF CHICAGO</t>
  </si>
  <si>
    <t>00165000</t>
  </si>
  <si>
    <t>CITY COLLEGES OF CHICAGO - MALCOLM X COLLEGE</t>
  </si>
  <si>
    <t>00165200</t>
  </si>
  <si>
    <t>HAROLD WASHINGTON COLLEGE</t>
  </si>
  <si>
    <t>00165400</t>
  </si>
  <si>
    <t>CITY COLLEGES OF CHICAGO - KENNEDY KING COLLEGE</t>
  </si>
  <si>
    <t>00165500</t>
  </si>
  <si>
    <t>WILBUR WRIGHT COLLEGE</t>
  </si>
  <si>
    <t>00166400</t>
  </si>
  <si>
    <t>UNIVERSITY OF ST. FRANCIS</t>
  </si>
  <si>
    <t>00166500</t>
  </si>
  <si>
    <t>COLUMBIA COLLEGE CHICAGO</t>
  </si>
  <si>
    <t>00166600</t>
  </si>
  <si>
    <t>00166900</t>
  </si>
  <si>
    <t>DANVILLE AREA COMMUNITY COLLEGE</t>
  </si>
  <si>
    <t>00167100</t>
  </si>
  <si>
    <t>DEPAUL UNIVERSITY</t>
  </si>
  <si>
    <t>00167400</t>
  </si>
  <si>
    <t>EASTERN ILLINOIS UNIVERSITY</t>
  </si>
  <si>
    <t>00167500</t>
  </si>
  <si>
    <t>ELGIN COMMUNITY COLLEGE</t>
  </si>
  <si>
    <t>00167600</t>
  </si>
  <si>
    <t>ELMHURST UNIVERSITY</t>
  </si>
  <si>
    <t>00167800</t>
  </si>
  <si>
    <t>EUREKA COLLEGE</t>
  </si>
  <si>
    <t>00168100</t>
  </si>
  <si>
    <t>HIGHLAND COMMUNITY COLLEGE</t>
  </si>
  <si>
    <t>00168400</t>
  </si>
  <si>
    <t>GREENVILLE UNIVERSITY</t>
  </si>
  <si>
    <t>00168500</t>
  </si>
  <si>
    <t>HEBREW THEOLOGICAL COLLEGE</t>
  </si>
  <si>
    <t>00168800</t>
  </si>
  <si>
    <t>ILLINOIS COLLEGE</t>
  </si>
  <si>
    <t>00169100</t>
  </si>
  <si>
    <t>ILLINOIS INSTITUTE OF TECHNOLOGY</t>
  </si>
  <si>
    <t>00169200</t>
  </si>
  <si>
    <t>ILLINOIS STATE UNIVERSITY</t>
  </si>
  <si>
    <t>00169300</t>
  </si>
  <si>
    <t>NORTHEASTERN ILLINOIS UNIVERSITY</t>
  </si>
  <si>
    <t>00169400</t>
  </si>
  <si>
    <t>CHICAGO STATE UNIVERSITY</t>
  </si>
  <si>
    <t>00169600</t>
  </si>
  <si>
    <t>ILLINOIS WESLEYAN UNIVERSITY</t>
  </si>
  <si>
    <t>00169900</t>
  </si>
  <si>
    <t>JOLIET JUNIOR COLLEGE</t>
  </si>
  <si>
    <t>00170000</t>
  </si>
  <si>
    <t>JUDSON UNIVERSITY</t>
  </si>
  <si>
    <t>00170100</t>
  </si>
  <si>
    <t>KASKASKIA COLLEGE</t>
  </si>
  <si>
    <t>00170400</t>
  </si>
  <si>
    <t>KNOX COLLEGE</t>
  </si>
  <si>
    <t>00170500</t>
  </si>
  <si>
    <t>ILLINOIS VALLEY COMMUNITY COLLEGE</t>
  </si>
  <si>
    <t>00170600</t>
  </si>
  <si>
    <t>LAKE FOREST COLLEGE</t>
  </si>
  <si>
    <t>00170700</t>
  </si>
  <si>
    <t>LEWIS UNIVERSITY</t>
  </si>
  <si>
    <t>00171000</t>
  </si>
  <si>
    <t>LOYOLA UNIVERSITY CHICAGO</t>
  </si>
  <si>
    <t>00171600</t>
  </si>
  <si>
    <t>GENERATIONS COLLEGE</t>
  </si>
  <si>
    <t>00172200</t>
  </si>
  <si>
    <t>MCKENDREE UNIVERSITY</t>
  </si>
  <si>
    <t>00172400</t>
  </si>
  <si>
    <t>MILLIKIN UNIVERSITY</t>
  </si>
  <si>
    <t>00172700</t>
  </si>
  <si>
    <t>MOODY BIBLE INSTITUTE</t>
  </si>
  <si>
    <t>00172800</t>
  </si>
  <si>
    <t>MORTON COLLEGE</t>
  </si>
  <si>
    <t>00173200</t>
  </si>
  <si>
    <t>NATIONAL UNIVERSITY OF HEALTH SCIENCES (THE)</t>
  </si>
  <si>
    <t>00173300</t>
  </si>
  <si>
    <t>NATIONAL LOUIS UNIVERSITY</t>
  </si>
  <si>
    <t>00173400</t>
  </si>
  <si>
    <t>NORTH CENTRAL COLLEGE</t>
  </si>
  <si>
    <t>00173500</t>
  </si>
  <si>
    <t>NORTH PARK UNIVERSITY</t>
  </si>
  <si>
    <t>00173700</t>
  </si>
  <si>
    <t>NORTHERN ILLINOIS UNIVERSITY</t>
  </si>
  <si>
    <t>00173900</t>
  </si>
  <si>
    <t>NORTHWESTERN UNIVERSITY</t>
  </si>
  <si>
    <t>00174100</t>
  </si>
  <si>
    <t>OLIVET NAZARENE UNIVERSITY</t>
  </si>
  <si>
    <t>00174200</t>
  </si>
  <si>
    <t>ILLINOIS EASTERN COMMUNITY COLLEGES</t>
  </si>
  <si>
    <t>00174500</t>
  </si>
  <si>
    <t>QUINCY UNIVERSITY</t>
  </si>
  <si>
    <t>00174700</t>
  </si>
  <si>
    <t>ROCK VALLEY COLLEGE</t>
  </si>
  <si>
    <t>00174800</t>
  </si>
  <si>
    <t>ROCKFORD UNIVERSITY</t>
  </si>
  <si>
    <t>00174900</t>
  </si>
  <si>
    <t>ROOSEVELT UNIVERSITY</t>
  </si>
  <si>
    <t>00175000</t>
  </si>
  <si>
    <t>DOMINICAN UNIVERSITY</t>
  </si>
  <si>
    <t>00175200</t>
  </si>
  <si>
    <t>SAUK VALLEY COMMUNITY COLLEGE</t>
  </si>
  <si>
    <t>00175300</t>
  </si>
  <si>
    <t>SCHOOL OF THE ART INSTITUTE OF CHICAGO</t>
  </si>
  <si>
    <t>00175700</t>
  </si>
  <si>
    <t>SOUTHEASTERN ILLINOIS COLLEGE</t>
  </si>
  <si>
    <t>00175800</t>
  </si>
  <si>
    <t>SOUTHERN ILLINOIS UNIVERSITY AT CARBONDALE</t>
  </si>
  <si>
    <t>00175900</t>
  </si>
  <si>
    <t>SOUTHERN ILLINOIS UNIVERSITY EDWARDSVILLE</t>
  </si>
  <si>
    <t>00176700</t>
  </si>
  <si>
    <t>BENEDICTINE UNIVERSITY</t>
  </si>
  <si>
    <t>00176800</t>
  </si>
  <si>
    <t>SAINT XAVIER UNIVERSITY</t>
  </si>
  <si>
    <t>00176900</t>
  </si>
  <si>
    <t>SOUTH SUBURBAN COLLEGE OF COOK COUNTY</t>
  </si>
  <si>
    <t>00177100</t>
  </si>
  <si>
    <t>TRINITY CHRISTIAN COLLEGE</t>
  </si>
  <si>
    <t>00177200</t>
  </si>
  <si>
    <t>TRINITY INTERNATIONAL UNIVERSITY</t>
  </si>
  <si>
    <t>00177300</t>
  </si>
  <si>
    <t>TRITON COLLEGE</t>
  </si>
  <si>
    <t>00177400</t>
  </si>
  <si>
    <t>UNIVERSITY OF CHICAGO (THE)</t>
  </si>
  <si>
    <t>00177500</t>
  </si>
  <si>
    <t>UNIVERSITY OF ILLINOIS URBANA-CHAMPAIGN</t>
  </si>
  <si>
    <t>00177600</t>
  </si>
  <si>
    <t>UNIVERSITY OF ILLINOIS CHICAGO</t>
  </si>
  <si>
    <t>00177800</t>
  </si>
  <si>
    <t>VANDERCOOK COLLEGE OF MUSIC</t>
  </si>
  <si>
    <t>00178000</t>
  </si>
  <si>
    <t>WESTERN ILLINOIS UNIVERSITY</t>
  </si>
  <si>
    <t>00178100</t>
  </si>
  <si>
    <t>WHEATON COLLEGE</t>
  </si>
  <si>
    <t>00178300</t>
  </si>
  <si>
    <t>WORSHAM COLLEGE OF MORTUARY SCIENCE</t>
  </si>
  <si>
    <t>00396100</t>
  </si>
  <si>
    <t>HARPER COLLEGE</t>
  </si>
  <si>
    <t>00456000</t>
  </si>
  <si>
    <t>GEM CITY COLLEGE</t>
  </si>
  <si>
    <t>00621400</t>
  </si>
  <si>
    <t>BLESSING HOSPITAL</t>
  </si>
  <si>
    <t>00622500</t>
  </si>
  <si>
    <t>TRINITY COLLEGE OF NURSING &amp; HEALTH SCIENCES</t>
  </si>
  <si>
    <t>00622800</t>
  </si>
  <si>
    <t>METHODIST COLLEGE</t>
  </si>
  <si>
    <t>00624000</t>
  </si>
  <si>
    <t>SAINT FRANCIS MEDICAL CENTER COLLEGE OF NURSING</t>
  </si>
  <si>
    <t>00638500</t>
  </si>
  <si>
    <t>CHAMBERLAIN UNIVERSITY</t>
  </si>
  <si>
    <t>00665600</t>
  </si>
  <si>
    <t>COLLEGE OF DUPAGE</t>
  </si>
  <si>
    <t>00675300</t>
  </si>
  <si>
    <t>ILLINOIS CENTRAL COLLEGE</t>
  </si>
  <si>
    <t>00693100</t>
  </si>
  <si>
    <t>WAUBONSEE COMMUNITY COLLEGE</t>
  </si>
  <si>
    <t>00711800</t>
  </si>
  <si>
    <t>PARKLAND COLLEGE</t>
  </si>
  <si>
    <t>00711900</t>
  </si>
  <si>
    <t>REND LAKE COLLEGE</t>
  </si>
  <si>
    <t>00717000</t>
  </si>
  <si>
    <t>LINCOLN LAND COMMUNITY COLLEGE</t>
  </si>
  <si>
    <t>00726500</t>
  </si>
  <si>
    <t>CARL SANDBURG COLLEGE</t>
  </si>
  <si>
    <t>00764400</t>
  </si>
  <si>
    <t>LAKE LAND COLLEGE</t>
  </si>
  <si>
    <t>00768400</t>
  </si>
  <si>
    <t>KISHWAUKEE COLLEGE</t>
  </si>
  <si>
    <t>00769000</t>
  </si>
  <si>
    <t>KANKAKEE COMMUNITY COLLEGE</t>
  </si>
  <si>
    <t>00769100</t>
  </si>
  <si>
    <t>MCHENRY COUNTY COLLEGE</t>
  </si>
  <si>
    <t>00769200</t>
  </si>
  <si>
    <t>MORAINE VALLEY COMMUNITY COLLEGE</t>
  </si>
  <si>
    <t>00769300</t>
  </si>
  <si>
    <t>SHAWNEE COMMUNITY COLLEGE</t>
  </si>
  <si>
    <t>00769400</t>
  </si>
  <si>
    <t>COLLEGE OF LAKE COUNTY</t>
  </si>
  <si>
    <t>00793700</t>
  </si>
  <si>
    <t>MS ROBERTS ACADEMY OF BEAUTY CULTURE</t>
  </si>
  <si>
    <t>00807600</t>
  </si>
  <si>
    <t>JOHN A. LOGAN COLLEGE</t>
  </si>
  <si>
    <t>00825900</t>
  </si>
  <si>
    <t>EDUCATORS OF BEAUTY COLLEGE OF COSMETOLOGY</t>
  </si>
  <si>
    <t>00888000</t>
  </si>
  <si>
    <t>MORRISON INSTITUTE OF TECHNOLOGY</t>
  </si>
  <si>
    <t>00914500</t>
  </si>
  <si>
    <t>GOVERNORS STATE UNIVERSITY</t>
  </si>
  <si>
    <t>00933300</t>
  </si>
  <si>
    <t>UNIVERSITY OF ILLINOIS AT SPRINGFIELD</t>
  </si>
  <si>
    <t>00947500</t>
  </si>
  <si>
    <t>00976700</t>
  </si>
  <si>
    <t>OLIVE-HARVEY COLLEGE</t>
  </si>
  <si>
    <t>00980000</t>
  </si>
  <si>
    <t>RUSH UNIVERSITY</t>
  </si>
  <si>
    <t>00989600</t>
  </si>
  <si>
    <t>OAKTON COMMUNITY COLLEGE</t>
  </si>
  <si>
    <t>00998700</t>
  </si>
  <si>
    <t>SAINT ANTHONY COLLEGE OF NURSING</t>
  </si>
  <si>
    <t>01002000</t>
  </si>
  <si>
    <t>LEWIS AND CLARK COMMUNITY COLLEGE</t>
  </si>
  <si>
    <t>01050100</t>
  </si>
  <si>
    <t>LAKEVIEW COLLEGE OF NURSING</t>
  </si>
  <si>
    <t>01071000</t>
  </si>
  <si>
    <t>CAPITAL AREA CAREER CENTER</t>
  </si>
  <si>
    <t>01072700</t>
  </si>
  <si>
    <t>DEVRY UNIVERSITY</t>
  </si>
  <si>
    <t>01083600</t>
  </si>
  <si>
    <t>PIVOT POINT ACADEMY</t>
  </si>
  <si>
    <t>01087900</t>
  </si>
  <si>
    <t>RICHLAND COMMUNITY COLLEGE</t>
  </si>
  <si>
    <t>01181000</t>
  </si>
  <si>
    <t>TAYLOR BUSINESS INSTITUTE</t>
  </si>
  <si>
    <t>01236200</t>
  </si>
  <si>
    <t>01281300</t>
  </si>
  <si>
    <t>JOHN WOOD COMMUNITY COLLEGE</t>
  </si>
  <si>
    <t>01308800</t>
  </si>
  <si>
    <t>CAPRI OAK FOREST BEAUTY COLLEGE</t>
  </si>
  <si>
    <t>02073200</t>
  </si>
  <si>
    <t>TELSHE YESHIVA-CHICAGO</t>
  </si>
  <si>
    <t>02117400</t>
  </si>
  <si>
    <t>BECK SCHOOL OF PRACTICAL NURSING</t>
  </si>
  <si>
    <t>02124400</t>
  </si>
  <si>
    <t>UNIVERSITY OF SPA &amp; COSMETOLOGY ARTS</t>
  </si>
  <si>
    <t>02150600</t>
  </si>
  <si>
    <t>COSMETOLOGY AND SPA ACADEMY</t>
  </si>
  <si>
    <t>02168600</t>
  </si>
  <si>
    <t>EAST-WEST UNIVERSITY</t>
  </si>
  <si>
    <t>02185400</t>
  </si>
  <si>
    <t>SAINT AUGUSTINE COLLEGE</t>
  </si>
  <si>
    <t>02202600</t>
  </si>
  <si>
    <t>CANNELLA SCHOOL OF HAIR DESIGN</t>
  </si>
  <si>
    <t>02214100</t>
  </si>
  <si>
    <t>OAK POINT UNIVERSITY</t>
  </si>
  <si>
    <t>02228100</t>
  </si>
  <si>
    <t>STEVEN PAPAGEORGE HAIR ACADEMY</t>
  </si>
  <si>
    <t>02261200</t>
  </si>
  <si>
    <t>G SKIN &amp; BEAUTY INSTITUTE</t>
  </si>
  <si>
    <t>02262100</t>
  </si>
  <si>
    <t>HAIR PROFESSIONALS SCHOOL OF COSMETOLOGY</t>
  </si>
  <si>
    <t>02297500</t>
  </si>
  <si>
    <t>OEHRLEIN SCHOOL OF COSMETOLOGY</t>
  </si>
  <si>
    <t>02317300</t>
  </si>
  <si>
    <t>TRICOCI UNIVERSITY OF BEAUTY CULTURE</t>
  </si>
  <si>
    <t>02323300</t>
  </si>
  <si>
    <t>PROFESSIONAL'S CHOICE HAIR DESIGN ACADEMY</t>
  </si>
  <si>
    <t>02332200</t>
  </si>
  <si>
    <t>HAIR PROFESSIONALS CAREER COLLEGE</t>
  </si>
  <si>
    <t>02349500</t>
  </si>
  <si>
    <t>02498200</t>
  </si>
  <si>
    <t>02522800</t>
  </si>
  <si>
    <t>FOX COLLEGE</t>
  </si>
  <si>
    <t>02536700</t>
  </si>
  <si>
    <t>BELL MAR BEAUTY COLLEGE</t>
  </si>
  <si>
    <t>02556100</t>
  </si>
  <si>
    <t>ETI SCHOOL OF SKILLED TRADES</t>
  </si>
  <si>
    <t>02556600</t>
  </si>
  <si>
    <t>JOHN AMICO SCHOOL OF HAIR DESIGN 2</t>
  </si>
  <si>
    <t>02584900</t>
  </si>
  <si>
    <t>FIRST INSTITUTE</t>
  </si>
  <si>
    <t>02587700</t>
  </si>
  <si>
    <t>03065300</t>
  </si>
  <si>
    <t>PAUL MITCHELL THE SCHOOL TINLEY PARK</t>
  </si>
  <si>
    <t>03078400</t>
  </si>
  <si>
    <t>CAMEO BEAUTY ACADEMY</t>
  </si>
  <si>
    <t>03082900</t>
  </si>
  <si>
    <t>ROSEL SCHOOL OF COSMETOLOGY</t>
  </si>
  <si>
    <t>03083800</t>
  </si>
  <si>
    <t>HEARTLAND COMMUNITY COLLEGE</t>
  </si>
  <si>
    <t>03098000</t>
  </si>
  <si>
    <t>ST. JOHN'S COLLEGE</t>
  </si>
  <si>
    <t>03101800</t>
  </si>
  <si>
    <t>ILLINOIS MEDIA SCHOOL</t>
  </si>
  <si>
    <t>03368300</t>
  </si>
  <si>
    <t>MIDWEST TECHNICAL INSTITUTE</t>
  </si>
  <si>
    <t>03468500</t>
  </si>
  <si>
    <t>MDT COLLEGE OF HEALTH SCIENCES</t>
  </si>
  <si>
    <t>03490300</t>
  </si>
  <si>
    <t>PAUL MITCHELL THE SCHOOL CHICAGO</t>
  </si>
  <si>
    <t>03510300</t>
  </si>
  <si>
    <t>ERIKSON INSTITUTE</t>
  </si>
  <si>
    <t>03891300</t>
  </si>
  <si>
    <t>SOMA INSTITUTE - THE NATIONAL SCHOOL OF CLINICAL MASSAGE THERAPY</t>
  </si>
  <si>
    <t>03914300</t>
  </si>
  <si>
    <t>CALC, INSTITUTE OF TECHNOLOGY</t>
  </si>
  <si>
    <t>04117600</t>
  </si>
  <si>
    <t>LARRY'S BARBER COLLEGE</t>
  </si>
  <si>
    <t>04124700</t>
  </si>
  <si>
    <t>AMBRIA COLLEGE OF NURSING</t>
  </si>
  <si>
    <t>04136900</t>
  </si>
  <si>
    <t>04137000</t>
  </si>
  <si>
    <t>UNIVERSITY OF AESTHETICS &amp; COSMETOLOGY (THE)</t>
  </si>
  <si>
    <t>04137500</t>
  </si>
  <si>
    <t>04139000</t>
  </si>
  <si>
    <t>MIDWESTERN CAREER COLLEGE</t>
  </si>
  <si>
    <t>04141000</t>
  </si>
  <si>
    <t>DOUGLAS J AVEDA INSTITUTE-CHICAGO</t>
  </si>
  <si>
    <t>04147100</t>
  </si>
  <si>
    <t>04147200</t>
  </si>
  <si>
    <t>04147300</t>
  </si>
  <si>
    <t>04147400</t>
  </si>
  <si>
    <t>04147500</t>
  </si>
  <si>
    <t>04160600</t>
  </si>
  <si>
    <t>PAUL MITCHELL THE SCHOOL NORMAL</t>
  </si>
  <si>
    <t>04174900</t>
  </si>
  <si>
    <t>ESTELLE SKIN CARE AND SPA INSTITUTE</t>
  </si>
  <si>
    <t>04175000</t>
  </si>
  <si>
    <t>UNIVERSAL SPA TRAINING ACADEMY</t>
  </si>
  <si>
    <t>04179100</t>
  </si>
  <si>
    <t>VERVE COLLEGE</t>
  </si>
  <si>
    <t>04187400</t>
  </si>
  <si>
    <t>JOHN AMICO SCHOOL OF HAIR DESIGN</t>
  </si>
  <si>
    <t>04189400</t>
  </si>
  <si>
    <t>REFLECTIONS ACADEMY OF BEAUTY</t>
  </si>
  <si>
    <t>04189600</t>
  </si>
  <si>
    <t>STATE CAREER COLLEGE</t>
  </si>
  <si>
    <t>04224400</t>
  </si>
  <si>
    <t>NETWORKS BARBER COLLEGE</t>
  </si>
  <si>
    <t>04225300</t>
  </si>
  <si>
    <t>CREATIVE TOUCH COSMETOLOGY SCHOOL</t>
  </si>
  <si>
    <t>04229900</t>
  </si>
  <si>
    <t>DEBUTANTES SCHOOL OF BEAUTY</t>
  </si>
  <si>
    <t>04232300</t>
  </si>
  <si>
    <t>HVAC TECHNICAL INSTITUTE</t>
  </si>
  <si>
    <t>04242800</t>
  </si>
  <si>
    <t>COALITION OF AFRICAN AMERICAN NURSES</t>
  </si>
  <si>
    <t>04244600</t>
  </si>
  <si>
    <t>AMERICARE TECHNICAL SCHOOL</t>
  </si>
  <si>
    <t>04254000</t>
  </si>
  <si>
    <t>PHIPPS ACADEMY OF BARBERING</t>
  </si>
  <si>
    <t>04295500</t>
  </si>
  <si>
    <t>ZEN SHIATSU CHICAGO</t>
  </si>
  <si>
    <t>04307100</t>
  </si>
  <si>
    <t>IM BEAUTY SCHOOL</t>
  </si>
  <si>
    <t>Award Year Cumulative Activity through Quarter ending (6/30/2024)</t>
  </si>
  <si>
    <t>YTD Recipients</t>
  </si>
  <si>
    <t>YTD Disbursements</t>
  </si>
  <si>
    <t>00162800</t>
  </si>
  <si>
    <t>AMERICAN ACADEMY OF ART COLLEGE</t>
  </si>
  <si>
    <t>00170800</t>
  </si>
  <si>
    <t>LINCOLN CHRISTIAN UNIVERSITY</t>
  </si>
  <si>
    <t>00172500</t>
  </si>
  <si>
    <t>MONMOUTH COLLEGE</t>
  </si>
  <si>
    <t>00893800</t>
  </si>
  <si>
    <t>GRAHAM HOSPITAL SCHOOL OF NURSING</t>
  </si>
  <si>
    <t>00959500</t>
  </si>
  <si>
    <t>03002000</t>
  </si>
  <si>
    <t>HAIRMASTERS INSTITUTE OF COSMETOLOGY</t>
  </si>
  <si>
    <t>03128500</t>
  </si>
  <si>
    <t>NATIONAL LATINO EDUCATION INSTITUTE</t>
  </si>
  <si>
    <t>04167800</t>
  </si>
  <si>
    <t>INNOVATIONS DESIGN ACADEMY</t>
  </si>
  <si>
    <t>04224500</t>
  </si>
  <si>
    <t>TRENZ BEAUTY ACADEMY</t>
  </si>
  <si>
    <t>UnitID</t>
  </si>
  <si>
    <t>Institution Name</t>
  </si>
  <si>
    <t>Grand total (EFFY2023  All students  Undergraduate total)</t>
  </si>
  <si>
    <t>DeVry College of New York</t>
  </si>
  <si>
    <t>DeVry University-Administrative Office</t>
  </si>
  <si>
    <t>DeVry University-Arizona</t>
  </si>
  <si>
    <t>DeVry University-California</t>
  </si>
  <si>
    <t>DeVry University-Colorado</t>
  </si>
  <si>
    <t>DeVry University-Florida</t>
  </si>
  <si>
    <t>DeVry University-Georgia</t>
  </si>
  <si>
    <t>DeVry University-Illinois</t>
  </si>
  <si>
    <t>DeVry University-Missouri</t>
  </si>
  <si>
    <t>DeVry University-Nevada</t>
  </si>
  <si>
    <t>DeVry University-New Jersey</t>
  </si>
  <si>
    <t>DeVry University-North Carolina</t>
  </si>
  <si>
    <t>DeVry University-Ohio</t>
  </si>
  <si>
    <t>DeVry University-Tennessee</t>
  </si>
  <si>
    <t>DeVry University-Texas</t>
  </si>
  <si>
    <t>DeVry University-Virginia</t>
  </si>
  <si>
    <t>Chamberlain University-Administrative Office</t>
  </si>
  <si>
    <t>Chamberlain University-Arizona</t>
  </si>
  <si>
    <t>Chamberlain University-California</t>
  </si>
  <si>
    <t>Chamberlain University-Florida</t>
  </si>
  <si>
    <t>Chamberlain University-Georgia</t>
  </si>
  <si>
    <t>Chamberlain University-Illinois</t>
  </si>
  <si>
    <t>Chamberlain University-Indiana</t>
  </si>
  <si>
    <t>Chamberlain University-Louisiana</t>
  </si>
  <si>
    <t>Chamberlain University-Michigan</t>
  </si>
  <si>
    <t>Chamberlain University-Missouri</t>
  </si>
  <si>
    <t>Chamberlain University-Nevada</t>
  </si>
  <si>
    <t>Chamberlain University-New Jersey</t>
  </si>
  <si>
    <t>Chamberlain University-North Carolina</t>
  </si>
  <si>
    <t>Chamberlain University-Ohio</t>
  </si>
  <si>
    <t>Chamberlain University-Texas</t>
  </si>
  <si>
    <t>Chamberlain University-Virginia</t>
  </si>
  <si>
    <t>Subtotal</t>
  </si>
  <si>
    <t>Public University</t>
  </si>
  <si>
    <t>MAP  Eligible Community College</t>
  </si>
  <si>
    <t>Public Two-year</t>
  </si>
  <si>
    <t>Private</t>
  </si>
  <si>
    <t>Map Eligible Private</t>
  </si>
  <si>
    <t>Map Eligible Proprietary</t>
  </si>
  <si>
    <t>Total</t>
  </si>
  <si>
    <t>Original</t>
  </si>
  <si>
    <t>Adjusted</t>
  </si>
  <si>
    <t xml:space="preserve">DeVry and Chamberlain Pell figures are national numbers. </t>
  </si>
  <si>
    <t xml:space="preserve">This uses IPEDS enrollment to adjust the national figures to estimated Illinois figures </t>
  </si>
  <si>
    <t xml:space="preserve">based on Illinois enrollment as a percentage of national enrollment. </t>
  </si>
  <si>
    <r>
      <rPr>
        <sz val="12"/>
        <color indexed="63"/>
        <rFont val="Calibri"/>
        <family val="2"/>
        <scheme val="minor"/>
      </rPr>
      <t>Data as of Jul 1, 2024</t>
    </r>
  </si>
  <si>
    <r>
      <rPr>
        <b/>
        <sz val="12"/>
        <color indexed="63"/>
        <rFont val="Calibri"/>
        <family val="2"/>
        <scheme val="minor"/>
      </rPr>
      <t>2023-2024 Award Year Grant Volume by School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</si>
</sst>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;\([$$-409]#,##0\)"/>
    <numFmt numFmtId="165" formatCode="&quot;$&quot;#,##0"/>
  </numFmts>
  <fonts count="12">
    <font>
      <sz val="10"/>
      <color theme="1"/>
      <name val="Tahoma"/>
      <family val="2"/>
    </font>
    <font>
      <sz val="10"/>
      <name val="Arial"/>
      <family val="2"/>
    </font>
    <font>
      <sz val="10"/>
      <color theme="1"/>
      <name val="Tahoma"/>
      <family val="2"/>
    </font>
    <font>
      <sz val="10"/>
      <color theme="1"/>
      <name val="Andale WT"/>
      <family val="2"/>
    </font>
    <font>
      <b/>
      <sz val="10"/>
      <color theme="1"/>
      <name val="Andale WT"/>
    </font>
    <font>
      <sz val="12"/>
      <color rgb="FF222222"/>
      <name val="Calibri"/>
      <family val="2"/>
      <scheme val="minor"/>
    </font>
    <font>
      <sz val="12"/>
      <color indexed="6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222222"/>
      <name val="Calibri"/>
      <family val="2"/>
      <scheme val="minor"/>
    </font>
    <font>
      <b/>
      <sz val="12"/>
      <color indexed="6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0" fillId="0" borderId="0" xfId="0" applyBorder="1"/>
    <xf numFmtId="3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3" fontId="4" fillId="0" borderId="0" xfId="0" applyNumberFormat="1" applyFont="1" applyBorder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3" fontId="3" fillId="0" borderId="0" xfId="0" applyNumberFormat="1" applyFont="1" applyBorder="1" applyAlignment="1">
      <alignment horizontal="left" vertical="top"/>
    </xf>
    <xf numFmtId="10" fontId="0" fillId="0" borderId="0" xfId="3" applyNumberFormat="1" applyFont="1"/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right" vertical="top"/>
    </xf>
    <xf numFmtId="165" fontId="7" fillId="0" borderId="0" xfId="1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right" vertical="top"/>
    </xf>
    <xf numFmtId="165" fontId="10" fillId="0" borderId="0" xfId="1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left" vertical="top"/>
    </xf>
    <xf numFmtId="165" fontId="11" fillId="0" borderId="0" xfId="1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top"/>
    </xf>
  </cellXfs>
  <cellStyles count="4"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9"/>
  <sheetViews>
    <sheetView tabSelected="1" workbookViewId="0"/>
  </sheetViews>
  <sheetFormatPr defaultRowHeight="12.75" customHeight="1"/>
  <cols>
    <col min="1" max="1" width="10" style="14" bestFit="1" customWidth="1"/>
    <col min="2" max="2" width="82.140625" style="14" bestFit="1" customWidth="1"/>
    <col min="3" max="3" width="17.5703125" style="14" bestFit="1" customWidth="1"/>
    <col min="4" max="4" width="20.140625" style="15" bestFit="1" customWidth="1"/>
    <col min="5" max="5" width="25.140625" style="16" bestFit="1" customWidth="1"/>
    <col min="6" max="16384" width="9.140625" style="14"/>
  </cols>
  <sheetData>
    <row r="1" spans="1:5" ht="15.75">
      <c r="A1" s="13" t="s">
        <v>432</v>
      </c>
    </row>
    <row r="2" spans="1:5" ht="15.75"/>
    <row r="3" spans="1:5" ht="15.75">
      <c r="A3" s="9" t="s">
        <v>363</v>
      </c>
    </row>
    <row r="4" spans="1:5" ht="15.75">
      <c r="A4" s="9" t="s">
        <v>0</v>
      </c>
    </row>
    <row r="5" spans="1:5" ht="15.75">
      <c r="A5" s="9" t="s">
        <v>431</v>
      </c>
    </row>
    <row r="6" spans="1:5" ht="15.75">
      <c r="A6" s="17" t="s">
        <v>1</v>
      </c>
      <c r="B6" s="17"/>
      <c r="C6" s="17"/>
      <c r="D6" s="10" t="s">
        <v>2</v>
      </c>
      <c r="E6" s="18"/>
    </row>
    <row r="7" spans="1:5" ht="21" customHeight="1">
      <c r="A7" s="10" t="s">
        <v>3</v>
      </c>
      <c r="B7" s="10" t="s">
        <v>4</v>
      </c>
      <c r="C7" s="10" t="s">
        <v>5</v>
      </c>
      <c r="D7" s="11" t="s">
        <v>364</v>
      </c>
      <c r="E7" s="12" t="s">
        <v>365</v>
      </c>
    </row>
    <row r="8" spans="1:5" ht="15.75">
      <c r="A8" s="14" t="s">
        <v>419</v>
      </c>
      <c r="B8" s="10"/>
      <c r="C8" s="10"/>
      <c r="D8" s="11"/>
      <c r="E8" s="12"/>
    </row>
    <row r="9" spans="1:5" ht="15.75">
      <c r="A9" s="14" t="s">
        <v>73</v>
      </c>
      <c r="B9" s="14" t="s">
        <v>74</v>
      </c>
      <c r="C9" s="14" t="s">
        <v>9</v>
      </c>
      <c r="D9" s="19">
        <v>993</v>
      </c>
      <c r="E9" s="16">
        <v>4923394.22</v>
      </c>
    </row>
    <row r="10" spans="1:5" ht="15.75">
      <c r="A10" s="14" t="s">
        <v>51</v>
      </c>
      <c r="B10" s="14" t="s">
        <v>52</v>
      </c>
      <c r="C10" s="14" t="s">
        <v>9</v>
      </c>
      <c r="D10" s="19">
        <v>2134</v>
      </c>
      <c r="E10" s="16">
        <v>11045445.560000001</v>
      </c>
    </row>
    <row r="11" spans="1:5" ht="15.75">
      <c r="A11" s="14" t="s">
        <v>215</v>
      </c>
      <c r="B11" s="14" t="s">
        <v>216</v>
      </c>
      <c r="C11" s="14" t="s">
        <v>9</v>
      </c>
      <c r="D11" s="19">
        <v>1583</v>
      </c>
      <c r="E11" s="16">
        <v>7693668.5199999996</v>
      </c>
    </row>
    <row r="12" spans="1:5" ht="15.75">
      <c r="A12" s="14" t="s">
        <v>69</v>
      </c>
      <c r="B12" s="14" t="s">
        <v>70</v>
      </c>
      <c r="C12" s="14" t="s">
        <v>9</v>
      </c>
      <c r="D12" s="19">
        <v>6159</v>
      </c>
      <c r="E12" s="16">
        <v>33593054.299999997</v>
      </c>
    </row>
    <row r="13" spans="1:5" ht="15.75">
      <c r="A13" s="14" t="s">
        <v>71</v>
      </c>
      <c r="B13" s="14" t="s">
        <v>72</v>
      </c>
      <c r="C13" s="14" t="s">
        <v>9</v>
      </c>
      <c r="D13" s="19">
        <v>2357</v>
      </c>
      <c r="E13" s="16">
        <v>12048788</v>
      </c>
    </row>
    <row r="14" spans="1:5" ht="15.75">
      <c r="A14" s="14" t="s">
        <v>111</v>
      </c>
      <c r="B14" s="14" t="s">
        <v>112</v>
      </c>
      <c r="C14" s="14" t="s">
        <v>9</v>
      </c>
      <c r="D14" s="19">
        <v>5673</v>
      </c>
      <c r="E14" s="16">
        <v>30257431</v>
      </c>
    </row>
    <row r="15" spans="1:5" ht="15.75">
      <c r="A15" s="14" t="s">
        <v>135</v>
      </c>
      <c r="B15" s="14" t="s">
        <v>136</v>
      </c>
      <c r="C15" s="14" t="s">
        <v>9</v>
      </c>
      <c r="D15" s="19">
        <v>3349</v>
      </c>
      <c r="E15" s="16">
        <v>18284482.32</v>
      </c>
    </row>
    <row r="16" spans="1:5" ht="15.75">
      <c r="A16" s="14" t="s">
        <v>137</v>
      </c>
      <c r="B16" s="14" t="s">
        <v>138</v>
      </c>
      <c r="C16" s="14" t="s">
        <v>9</v>
      </c>
      <c r="D16" s="19">
        <v>3094</v>
      </c>
      <c r="E16" s="16">
        <v>16353804.869999999</v>
      </c>
    </row>
    <row r="17" spans="1:5" ht="15.75">
      <c r="A17" s="14" t="s">
        <v>217</v>
      </c>
      <c r="B17" s="14" t="s">
        <v>218</v>
      </c>
      <c r="C17" s="14" t="s">
        <v>9</v>
      </c>
      <c r="D17" s="19">
        <v>1003</v>
      </c>
      <c r="E17" s="16">
        <v>4901324.7999999998</v>
      </c>
    </row>
    <row r="18" spans="1:5" ht="15.75">
      <c r="A18" s="14" t="s">
        <v>155</v>
      </c>
      <c r="B18" s="14" t="s">
        <v>156</v>
      </c>
      <c r="C18" s="14" t="s">
        <v>9</v>
      </c>
      <c r="D18" s="19">
        <v>11307</v>
      </c>
      <c r="E18" s="16">
        <v>61494084</v>
      </c>
    </row>
    <row r="19" spans="1:5" ht="15.75">
      <c r="A19" s="14" t="s">
        <v>153</v>
      </c>
      <c r="B19" s="14" t="s">
        <v>154</v>
      </c>
      <c r="C19" s="14" t="s">
        <v>9</v>
      </c>
      <c r="D19" s="19">
        <v>8493</v>
      </c>
      <c r="E19" s="16">
        <v>49755986.390000001</v>
      </c>
    </row>
    <row r="20" spans="1:5" ht="15.75">
      <c r="A20" s="14" t="s">
        <v>159</v>
      </c>
      <c r="B20" s="14" t="s">
        <v>160</v>
      </c>
      <c r="C20" s="14" t="s">
        <v>9</v>
      </c>
      <c r="D20" s="19">
        <v>2402</v>
      </c>
      <c r="E20" s="16">
        <v>12727183</v>
      </c>
    </row>
    <row r="21" spans="1:5" ht="15.75">
      <c r="C21" s="15" t="s">
        <v>418</v>
      </c>
      <c r="D21" s="19">
        <f>+SUBTOTAL(9,D9:D20)</f>
        <v>48547</v>
      </c>
      <c r="E21" s="16">
        <f>+SUBTOTAL(9,E9:E20)</f>
        <v>263078646.98000002</v>
      </c>
    </row>
    <row r="22" spans="1:5" ht="15.75">
      <c r="D22" s="19"/>
    </row>
    <row r="23" spans="1:5" ht="15.75">
      <c r="A23" s="14" t="s">
        <v>420</v>
      </c>
      <c r="D23" s="19"/>
    </row>
    <row r="24" spans="1:5" ht="15.75">
      <c r="A24" s="14" t="s">
        <v>20</v>
      </c>
      <c r="B24" s="14" t="s">
        <v>21</v>
      </c>
      <c r="C24" s="14" t="s">
        <v>9</v>
      </c>
      <c r="D24" s="19">
        <v>1167</v>
      </c>
      <c r="E24" s="16">
        <v>4827404</v>
      </c>
    </row>
    <row r="25" spans="1:5" ht="15.75">
      <c r="A25" s="14" t="s">
        <v>191</v>
      </c>
      <c r="B25" s="14" t="s">
        <v>192</v>
      </c>
      <c r="C25" s="14" t="s">
        <v>9</v>
      </c>
      <c r="D25" s="19">
        <v>794</v>
      </c>
      <c r="E25" s="16">
        <v>3304237.9</v>
      </c>
    </row>
    <row r="26" spans="1:5" ht="15.75">
      <c r="A26" s="14" t="s">
        <v>38</v>
      </c>
      <c r="B26" s="14" t="s">
        <v>39</v>
      </c>
      <c r="C26" s="14" t="s">
        <v>9</v>
      </c>
      <c r="D26" s="19">
        <v>1441</v>
      </c>
      <c r="E26" s="16">
        <v>5690861</v>
      </c>
    </row>
    <row r="27" spans="1:5" ht="15.75">
      <c r="A27" s="14" t="s">
        <v>34</v>
      </c>
      <c r="B27" s="14" t="s">
        <v>35</v>
      </c>
      <c r="C27" s="14" t="s">
        <v>9</v>
      </c>
      <c r="D27" s="19">
        <v>4365</v>
      </c>
      <c r="E27" s="16">
        <v>16510805.390000001</v>
      </c>
    </row>
    <row r="28" spans="1:5" ht="15.75">
      <c r="A28" s="14" t="s">
        <v>30</v>
      </c>
      <c r="B28" s="14" t="s">
        <v>31</v>
      </c>
      <c r="C28" s="14" t="s">
        <v>9</v>
      </c>
      <c r="D28" s="19">
        <v>1495</v>
      </c>
      <c r="E28" s="16">
        <v>6316291</v>
      </c>
    </row>
    <row r="29" spans="1:5" ht="15.75">
      <c r="A29" s="14" t="s">
        <v>179</v>
      </c>
      <c r="B29" s="14" t="s">
        <v>180</v>
      </c>
      <c r="C29" s="14" t="s">
        <v>9</v>
      </c>
      <c r="D29" s="19">
        <v>5815</v>
      </c>
      <c r="E29" s="16">
        <v>23301856.969999999</v>
      </c>
    </row>
    <row r="30" spans="1:5" ht="15.75">
      <c r="A30" s="14" t="s">
        <v>205</v>
      </c>
      <c r="B30" s="14" t="s">
        <v>206</v>
      </c>
      <c r="C30" s="14" t="s">
        <v>9</v>
      </c>
      <c r="D30" s="19">
        <v>3599</v>
      </c>
      <c r="E30" s="16">
        <v>13618493.810000001</v>
      </c>
    </row>
    <row r="31" spans="1:5" ht="15.75">
      <c r="A31" s="14" t="s">
        <v>47</v>
      </c>
      <c r="B31" s="14" t="s">
        <v>48</v>
      </c>
      <c r="C31" s="14" t="s">
        <v>9</v>
      </c>
      <c r="D31" s="19">
        <v>735</v>
      </c>
      <c r="E31" s="16">
        <v>3060805.41</v>
      </c>
    </row>
    <row r="32" spans="1:5" ht="15.75">
      <c r="A32" s="14" t="s">
        <v>53</v>
      </c>
      <c r="B32" s="14" t="s">
        <v>54</v>
      </c>
      <c r="C32" s="14" t="s">
        <v>9</v>
      </c>
      <c r="D32" s="19">
        <v>2701</v>
      </c>
      <c r="E32" s="16">
        <v>10171835.59</v>
      </c>
    </row>
    <row r="33" spans="1:5" ht="15.75">
      <c r="A33" s="14" t="s">
        <v>36</v>
      </c>
      <c r="B33" s="14" t="s">
        <v>37</v>
      </c>
      <c r="C33" s="14" t="s">
        <v>9</v>
      </c>
      <c r="D33" s="19">
        <v>2588</v>
      </c>
      <c r="E33" s="16">
        <v>10646985</v>
      </c>
    </row>
    <row r="34" spans="1:5" ht="15.75">
      <c r="A34" s="14" t="s">
        <v>165</v>
      </c>
      <c r="B34" s="14" t="s">
        <v>166</v>
      </c>
      <c r="C34" s="14" t="s">
        <v>9</v>
      </c>
      <c r="D34" s="19">
        <v>3118</v>
      </c>
      <c r="E34" s="16">
        <v>12820832.550000001</v>
      </c>
    </row>
    <row r="35" spans="1:5" ht="15.75">
      <c r="A35" s="14" t="s">
        <v>296</v>
      </c>
      <c r="B35" s="14" t="s">
        <v>297</v>
      </c>
      <c r="C35" s="14" t="s">
        <v>9</v>
      </c>
      <c r="D35" s="19">
        <v>1206</v>
      </c>
      <c r="E35" s="16">
        <v>4798581.7699999996</v>
      </c>
    </row>
    <row r="36" spans="1:5" ht="15.75">
      <c r="A36" s="14" t="s">
        <v>59</v>
      </c>
      <c r="B36" s="14" t="s">
        <v>60</v>
      </c>
      <c r="C36" s="14" t="s">
        <v>9</v>
      </c>
      <c r="D36" s="19">
        <v>494</v>
      </c>
      <c r="E36" s="16">
        <v>1917197</v>
      </c>
    </row>
    <row r="37" spans="1:5" ht="15.75">
      <c r="A37" s="14" t="s">
        <v>181</v>
      </c>
      <c r="B37" s="14" t="s">
        <v>182</v>
      </c>
      <c r="C37" s="14" t="s">
        <v>9</v>
      </c>
      <c r="D37" s="19">
        <v>2169</v>
      </c>
      <c r="E37" s="16">
        <v>8140619</v>
      </c>
    </row>
    <row r="38" spans="1:5" ht="15.75">
      <c r="A38" s="14" t="s">
        <v>117</v>
      </c>
      <c r="B38" s="14" t="s">
        <v>118</v>
      </c>
      <c r="C38" s="14" t="s">
        <v>9</v>
      </c>
      <c r="D38" s="19">
        <v>897</v>
      </c>
      <c r="E38" s="16">
        <v>4368503.91</v>
      </c>
    </row>
    <row r="39" spans="1:5" ht="15.75">
      <c r="A39" s="14" t="s">
        <v>85</v>
      </c>
      <c r="B39" s="14" t="s">
        <v>86</v>
      </c>
      <c r="C39" s="14" t="s">
        <v>9</v>
      </c>
      <c r="D39" s="19">
        <v>767</v>
      </c>
      <c r="E39" s="16">
        <v>3037146.9</v>
      </c>
    </row>
    <row r="40" spans="1:5" ht="15.75">
      <c r="A40" s="14" t="s">
        <v>209</v>
      </c>
      <c r="B40" s="14" t="s">
        <v>210</v>
      </c>
      <c r="C40" s="14" t="s">
        <v>9</v>
      </c>
      <c r="D40" s="19">
        <v>1309</v>
      </c>
      <c r="E40" s="16">
        <v>5740712</v>
      </c>
    </row>
    <row r="41" spans="1:5" ht="15.75">
      <c r="A41" s="14" t="s">
        <v>243</v>
      </c>
      <c r="B41" s="14" t="s">
        <v>244</v>
      </c>
      <c r="C41" s="14" t="s">
        <v>9</v>
      </c>
      <c r="D41" s="19">
        <v>824</v>
      </c>
      <c r="E41" s="16">
        <v>3200741.91</v>
      </c>
    </row>
    <row r="42" spans="1:5" ht="15.75">
      <c r="A42" s="14" t="s">
        <v>77</v>
      </c>
      <c r="B42" s="14" t="s">
        <v>78</v>
      </c>
      <c r="C42" s="14" t="s">
        <v>9</v>
      </c>
      <c r="D42" s="19">
        <v>3058</v>
      </c>
      <c r="E42" s="16">
        <v>11915299.550000001</v>
      </c>
    </row>
    <row r="43" spans="1:5" ht="15.75">
      <c r="A43" s="14" t="s">
        <v>197</v>
      </c>
      <c r="B43" s="14" t="s">
        <v>198</v>
      </c>
      <c r="C43" s="14" t="s">
        <v>9</v>
      </c>
      <c r="D43" s="19">
        <v>1048</v>
      </c>
      <c r="E43" s="16">
        <v>3684584.08</v>
      </c>
    </row>
    <row r="44" spans="1:5" ht="15.75">
      <c r="A44" s="14" t="s">
        <v>81</v>
      </c>
      <c r="B44" s="14" t="s">
        <v>82</v>
      </c>
      <c r="C44" s="14" t="s">
        <v>9</v>
      </c>
      <c r="D44" s="19">
        <v>994</v>
      </c>
      <c r="E44" s="16">
        <v>4332288.21</v>
      </c>
    </row>
    <row r="45" spans="1:5" ht="15.75">
      <c r="A45" s="14" t="s">
        <v>195</v>
      </c>
      <c r="B45" s="14" t="s">
        <v>196</v>
      </c>
      <c r="C45" s="14" t="s">
        <v>9</v>
      </c>
      <c r="D45" s="19">
        <v>924</v>
      </c>
      <c r="E45" s="16">
        <v>4084021.66</v>
      </c>
    </row>
    <row r="46" spans="1:5" ht="15.75">
      <c r="A46" s="14" t="s">
        <v>193</v>
      </c>
      <c r="B46" s="14" t="s">
        <v>194</v>
      </c>
      <c r="C46" s="14" t="s">
        <v>9</v>
      </c>
      <c r="D46" s="19">
        <v>1147</v>
      </c>
      <c r="E46" s="16">
        <v>5277189</v>
      </c>
    </row>
    <row r="47" spans="1:5" ht="15.75">
      <c r="A47" s="14" t="s">
        <v>228</v>
      </c>
      <c r="B47" s="14" t="s">
        <v>229</v>
      </c>
      <c r="C47" s="14" t="s">
        <v>9</v>
      </c>
      <c r="D47" s="19">
        <v>1045</v>
      </c>
      <c r="E47" s="16">
        <v>4225248.82</v>
      </c>
    </row>
    <row r="48" spans="1:5" ht="15.75">
      <c r="A48" s="14" t="s">
        <v>189</v>
      </c>
      <c r="B48" s="14" t="s">
        <v>190</v>
      </c>
      <c r="C48" s="14" t="s">
        <v>9</v>
      </c>
      <c r="D48" s="19">
        <v>2204</v>
      </c>
      <c r="E48" s="16">
        <v>8244102.8799999999</v>
      </c>
    </row>
    <row r="49" spans="1:5" ht="15.75">
      <c r="A49" s="14" t="s">
        <v>199</v>
      </c>
      <c r="B49" s="14" t="s">
        <v>200</v>
      </c>
      <c r="C49" s="14" t="s">
        <v>9</v>
      </c>
      <c r="D49" s="19">
        <v>1199</v>
      </c>
      <c r="E49" s="16">
        <v>4420930.7</v>
      </c>
    </row>
    <row r="50" spans="1:5" ht="15.75">
      <c r="A50" s="14" t="s">
        <v>201</v>
      </c>
      <c r="B50" s="14" t="s">
        <v>202</v>
      </c>
      <c r="C50" s="14" t="s">
        <v>9</v>
      </c>
      <c r="D50" s="19">
        <v>3665</v>
      </c>
      <c r="E50" s="16">
        <v>16896527.48</v>
      </c>
    </row>
    <row r="51" spans="1:5" ht="15.75">
      <c r="A51" s="14" t="s">
        <v>101</v>
      </c>
      <c r="B51" s="14" t="s">
        <v>102</v>
      </c>
      <c r="C51" s="14" t="s">
        <v>9</v>
      </c>
      <c r="D51" s="19">
        <v>1512</v>
      </c>
      <c r="E51" s="16">
        <v>6599010.29</v>
      </c>
    </row>
    <row r="52" spans="1:5" ht="15.75">
      <c r="A52" s="14" t="s">
        <v>224</v>
      </c>
      <c r="B52" s="14" t="s">
        <v>225</v>
      </c>
      <c r="C52" s="14" t="s">
        <v>9</v>
      </c>
      <c r="D52" s="19">
        <v>1491</v>
      </c>
      <c r="E52" s="16">
        <v>5601248</v>
      </c>
    </row>
    <row r="53" spans="1:5" ht="15.75">
      <c r="A53" s="14" t="s">
        <v>220</v>
      </c>
      <c r="B53" s="14" t="s">
        <v>221</v>
      </c>
      <c r="C53" s="14" t="s">
        <v>9</v>
      </c>
      <c r="D53" s="19">
        <v>1283</v>
      </c>
      <c r="E53" s="16">
        <v>5226424.09</v>
      </c>
    </row>
    <row r="54" spans="1:5" ht="15.75">
      <c r="A54" s="14" t="s">
        <v>185</v>
      </c>
      <c r="B54" s="14" t="s">
        <v>186</v>
      </c>
      <c r="C54" s="14" t="s">
        <v>9</v>
      </c>
      <c r="D54" s="19">
        <v>1807</v>
      </c>
      <c r="E54" s="16">
        <v>7307487.4900000002</v>
      </c>
    </row>
    <row r="55" spans="1:5" ht="15.75">
      <c r="A55" s="14" t="s">
        <v>24</v>
      </c>
      <c r="B55" s="14" t="s">
        <v>25</v>
      </c>
      <c r="C55" s="14" t="s">
        <v>9</v>
      </c>
      <c r="D55" s="19">
        <v>1332</v>
      </c>
      <c r="E55" s="16">
        <v>5150736.7699999996</v>
      </c>
    </row>
    <row r="56" spans="1:5" ht="15.75">
      <c r="A56" s="14" t="s">
        <v>187</v>
      </c>
      <c r="B56" s="14" t="s">
        <v>188</v>
      </c>
      <c r="C56" s="14" t="s">
        <v>9</v>
      </c>
      <c r="D56" s="19">
        <v>652</v>
      </c>
      <c r="E56" s="16">
        <v>2916672</v>
      </c>
    </row>
    <row r="57" spans="1:5" ht="15.75">
      <c r="A57" s="14" t="s">
        <v>32</v>
      </c>
      <c r="B57" s="14" t="s">
        <v>33</v>
      </c>
      <c r="C57" s="14" t="s">
        <v>9</v>
      </c>
      <c r="D57" s="19">
        <v>1536</v>
      </c>
      <c r="E57" s="16">
        <v>5836239</v>
      </c>
    </row>
    <row r="58" spans="1:5" ht="15.75">
      <c r="A58" s="14" t="s">
        <v>238</v>
      </c>
      <c r="B58" s="14" t="s">
        <v>239</v>
      </c>
      <c r="C58" s="14" t="s">
        <v>9</v>
      </c>
      <c r="D58" s="19">
        <v>948</v>
      </c>
      <c r="E58" s="16">
        <v>3187907.72</v>
      </c>
    </row>
    <row r="59" spans="1:5" ht="15.75">
      <c r="A59" s="14" t="s">
        <v>121</v>
      </c>
      <c r="B59" s="14" t="s">
        <v>122</v>
      </c>
      <c r="C59" s="14" t="s">
        <v>9</v>
      </c>
      <c r="D59" s="19">
        <v>1453</v>
      </c>
      <c r="E59" s="16">
        <v>5725957.0499999998</v>
      </c>
    </row>
    <row r="60" spans="1:5" ht="15.75">
      <c r="A60" s="14" t="s">
        <v>129</v>
      </c>
      <c r="B60" s="14" t="s">
        <v>130</v>
      </c>
      <c r="C60" s="14" t="s">
        <v>9</v>
      </c>
      <c r="D60" s="19">
        <v>525</v>
      </c>
      <c r="E60" s="16">
        <v>2125994.5299999998</v>
      </c>
    </row>
    <row r="61" spans="1:5" ht="15.75">
      <c r="A61" s="14" t="s">
        <v>203</v>
      </c>
      <c r="B61" s="14" t="s">
        <v>204</v>
      </c>
      <c r="C61" s="14" t="s">
        <v>9</v>
      </c>
      <c r="D61" s="19">
        <v>464</v>
      </c>
      <c r="E61" s="16">
        <v>1962288.46</v>
      </c>
    </row>
    <row r="62" spans="1:5" ht="15.75">
      <c r="A62" s="14" t="s">
        <v>143</v>
      </c>
      <c r="B62" s="14" t="s">
        <v>144</v>
      </c>
      <c r="C62" s="14" t="s">
        <v>9</v>
      </c>
      <c r="D62" s="19">
        <v>1120</v>
      </c>
      <c r="E62" s="16">
        <v>4422575.41</v>
      </c>
    </row>
    <row r="63" spans="1:5" ht="15.75">
      <c r="A63" s="14" t="s">
        <v>133</v>
      </c>
      <c r="B63" s="14" t="s">
        <v>134</v>
      </c>
      <c r="C63" s="14" t="s">
        <v>9</v>
      </c>
      <c r="D63" s="19">
        <v>390</v>
      </c>
      <c r="E63" s="16">
        <v>1916489</v>
      </c>
    </row>
    <row r="64" spans="1:5" ht="15.75">
      <c r="A64" s="14" t="s">
        <v>18</v>
      </c>
      <c r="B64" s="14" t="s">
        <v>19</v>
      </c>
      <c r="C64" s="14" t="s">
        <v>9</v>
      </c>
      <c r="D64" s="19">
        <v>2581</v>
      </c>
      <c r="E64" s="16">
        <v>9765262.1600000001</v>
      </c>
    </row>
    <row r="65" spans="1:5" ht="15.75">
      <c r="A65" s="14" t="s">
        <v>28</v>
      </c>
      <c r="B65" s="14" t="s">
        <v>29</v>
      </c>
      <c r="C65" s="14" t="s">
        <v>9</v>
      </c>
      <c r="D65" s="19">
        <v>405</v>
      </c>
      <c r="E65" s="16">
        <v>1931919.29</v>
      </c>
    </row>
    <row r="66" spans="1:5" ht="15.75">
      <c r="A66" s="14" t="s">
        <v>149</v>
      </c>
      <c r="B66" s="14" t="s">
        <v>150</v>
      </c>
      <c r="C66" s="14" t="s">
        <v>9</v>
      </c>
      <c r="D66" s="19">
        <v>2837</v>
      </c>
      <c r="E66" s="16">
        <v>11309181.550000001</v>
      </c>
    </row>
    <row r="67" spans="1:5" ht="15.75">
      <c r="A67" s="14" t="s">
        <v>183</v>
      </c>
      <c r="B67" s="14" t="s">
        <v>184</v>
      </c>
      <c r="C67" s="14" t="s">
        <v>9</v>
      </c>
      <c r="D67" s="19">
        <v>2136</v>
      </c>
      <c r="E67" s="16">
        <v>8698528</v>
      </c>
    </row>
    <row r="68" spans="1:5" ht="15.75">
      <c r="A68" s="14" t="s">
        <v>40</v>
      </c>
      <c r="B68" s="14" t="s">
        <v>41</v>
      </c>
      <c r="C68" s="14" t="s">
        <v>9</v>
      </c>
      <c r="D68" s="19">
        <v>2400</v>
      </c>
      <c r="E68" s="16">
        <v>9882861</v>
      </c>
    </row>
    <row r="69" spans="1:5" ht="15.75">
      <c r="C69" s="15" t="s">
        <v>418</v>
      </c>
      <c r="D69" s="19">
        <f>+SUBTOTAL(9,D24:D68)</f>
        <v>75640</v>
      </c>
      <c r="E69" s="16">
        <f>+SUBTOTAL(9,E24:E68)</f>
        <v>304120885.30000007</v>
      </c>
    </row>
    <row r="70" spans="1:5" ht="15.75">
      <c r="D70" s="19"/>
    </row>
    <row r="71" spans="1:5" ht="15.75">
      <c r="A71" s="14" t="s">
        <v>421</v>
      </c>
      <c r="D71" s="19"/>
    </row>
    <row r="72" spans="1:5" ht="15.75">
      <c r="A72" s="14" t="s">
        <v>249</v>
      </c>
      <c r="B72" s="14" t="s">
        <v>250</v>
      </c>
      <c r="C72" s="14" t="s">
        <v>9</v>
      </c>
      <c r="D72" s="19">
        <v>83</v>
      </c>
      <c r="E72" s="16">
        <v>412248.34</v>
      </c>
    </row>
    <row r="73" spans="1:5" ht="15.75">
      <c r="A73" s="14" t="s">
        <v>232</v>
      </c>
      <c r="B73" s="14" t="s">
        <v>233</v>
      </c>
      <c r="C73" s="14" t="s">
        <v>9</v>
      </c>
      <c r="D73" s="19">
        <v>144</v>
      </c>
      <c r="E73" s="16">
        <v>786252</v>
      </c>
    </row>
    <row r="74" spans="1:5" ht="15.75">
      <c r="C74" s="15" t="s">
        <v>418</v>
      </c>
      <c r="D74" s="19">
        <f>+SUBTOTAL(9,D72:D73)</f>
        <v>227</v>
      </c>
      <c r="E74" s="16">
        <f>+SUBTOTAL(9,E72:E73)</f>
        <v>1198500.3400000001</v>
      </c>
    </row>
    <row r="75" spans="1:5" ht="15.75">
      <c r="D75" s="19"/>
    </row>
    <row r="76" spans="1:5" ht="15.75">
      <c r="A76" s="14" t="s">
        <v>423</v>
      </c>
      <c r="D76" s="19"/>
    </row>
    <row r="77" spans="1:5" ht="15.75">
      <c r="A77" s="14" t="s">
        <v>14</v>
      </c>
      <c r="B77" s="14" t="s">
        <v>15</v>
      </c>
      <c r="C77" s="14" t="s">
        <v>6</v>
      </c>
      <c r="D77" s="19">
        <v>596</v>
      </c>
      <c r="E77" s="16">
        <v>3223335</v>
      </c>
    </row>
    <row r="78" spans="1:5" ht="15.75">
      <c r="A78" s="14" t="s">
        <v>16</v>
      </c>
      <c r="B78" s="14" t="s">
        <v>17</v>
      </c>
      <c r="C78" s="14" t="s">
        <v>6</v>
      </c>
      <c r="D78" s="19">
        <v>2027</v>
      </c>
      <c r="E78" s="16">
        <v>10564854.02</v>
      </c>
    </row>
    <row r="79" spans="1:5" ht="15.75">
      <c r="A79" s="14" t="s">
        <v>139</v>
      </c>
      <c r="B79" s="14" t="s">
        <v>140</v>
      </c>
      <c r="C79" s="14" t="s">
        <v>6</v>
      </c>
      <c r="D79" s="19">
        <v>787</v>
      </c>
      <c r="E79" s="16">
        <v>4269859</v>
      </c>
    </row>
    <row r="80" spans="1:5" ht="15.75">
      <c r="A80" s="14" t="s">
        <v>22</v>
      </c>
      <c r="B80" s="14" t="s">
        <v>23</v>
      </c>
      <c r="C80" s="14" t="s">
        <v>6</v>
      </c>
      <c r="D80" s="19">
        <v>211</v>
      </c>
      <c r="E80" s="16">
        <v>1137061.1399999999</v>
      </c>
    </row>
    <row r="81" spans="1:5" ht="15.75">
      <c r="A81" s="14" t="s">
        <v>169</v>
      </c>
      <c r="B81" s="14" t="s">
        <v>170</v>
      </c>
      <c r="C81" s="14" t="s">
        <v>6</v>
      </c>
      <c r="D81" s="19">
        <v>65</v>
      </c>
      <c r="E81" s="16">
        <v>251033</v>
      </c>
    </row>
    <row r="82" spans="1:5" ht="15.75">
      <c r="A82" s="14" t="s">
        <v>26</v>
      </c>
      <c r="B82" s="14" t="s">
        <v>27</v>
      </c>
      <c r="C82" s="14" t="s">
        <v>6</v>
      </c>
      <c r="D82" s="19">
        <v>1243</v>
      </c>
      <c r="E82" s="16">
        <v>6643048</v>
      </c>
    </row>
    <row r="83" spans="1:5" ht="15.75">
      <c r="A83" s="14" t="s">
        <v>44</v>
      </c>
      <c r="B83" s="14" t="s">
        <v>45</v>
      </c>
      <c r="C83" s="14" t="s">
        <v>6</v>
      </c>
      <c r="D83" s="19">
        <v>2990</v>
      </c>
      <c r="E83" s="16">
        <v>16201778.67</v>
      </c>
    </row>
    <row r="84" spans="1:5" ht="15.75">
      <c r="A84" s="14" t="s">
        <v>46</v>
      </c>
      <c r="B84" s="14" t="s">
        <v>12</v>
      </c>
      <c r="C84" s="14" t="s">
        <v>6</v>
      </c>
      <c r="D84" s="19">
        <v>737</v>
      </c>
      <c r="E84" s="16">
        <v>3705724</v>
      </c>
    </row>
    <row r="85" spans="1:5" ht="15.75">
      <c r="A85" s="14" t="s">
        <v>49</v>
      </c>
      <c r="B85" s="14" t="s">
        <v>50</v>
      </c>
      <c r="C85" s="14" t="s">
        <v>6</v>
      </c>
      <c r="D85" s="19">
        <v>4874</v>
      </c>
      <c r="E85" s="16">
        <v>24891355</v>
      </c>
    </row>
    <row r="86" spans="1:5" ht="15.75">
      <c r="A86" s="14" t="s">
        <v>127</v>
      </c>
      <c r="B86" s="14" t="s">
        <v>128</v>
      </c>
      <c r="C86" s="14" t="s">
        <v>6</v>
      </c>
      <c r="D86" s="19">
        <v>1276</v>
      </c>
      <c r="E86" s="16">
        <v>7116772</v>
      </c>
    </row>
    <row r="87" spans="1:5" ht="15.75">
      <c r="A87" s="14" t="s">
        <v>255</v>
      </c>
      <c r="B87" s="14" t="s">
        <v>256</v>
      </c>
      <c r="C87" s="14" t="s">
        <v>6</v>
      </c>
      <c r="D87" s="19">
        <v>361</v>
      </c>
      <c r="E87" s="16">
        <v>1774290.66</v>
      </c>
    </row>
    <row r="88" spans="1:5" ht="15.75">
      <c r="A88" s="14" t="s">
        <v>55</v>
      </c>
      <c r="B88" s="14" t="s">
        <v>56</v>
      </c>
      <c r="C88" s="14" t="s">
        <v>6</v>
      </c>
      <c r="D88" s="19">
        <v>1187</v>
      </c>
      <c r="E88" s="16">
        <v>6402409.79</v>
      </c>
    </row>
    <row r="89" spans="1:5" ht="15.75">
      <c r="A89" s="14" t="s">
        <v>308</v>
      </c>
      <c r="B89" s="14" t="s">
        <v>309</v>
      </c>
      <c r="C89" s="14" t="s">
        <v>6</v>
      </c>
      <c r="D89" s="15" t="s">
        <v>7</v>
      </c>
      <c r="E89" s="16" t="s">
        <v>8</v>
      </c>
    </row>
    <row r="90" spans="1:5" ht="15.75">
      <c r="A90" s="14" t="s">
        <v>57</v>
      </c>
      <c r="B90" s="14" t="s">
        <v>58</v>
      </c>
      <c r="C90" s="14" t="s">
        <v>6</v>
      </c>
      <c r="D90" s="19">
        <v>267</v>
      </c>
      <c r="E90" s="16">
        <v>1394431.1</v>
      </c>
    </row>
    <row r="91" spans="1:5" ht="15.75">
      <c r="A91" s="14" t="s">
        <v>372</v>
      </c>
      <c r="B91" s="14" t="s">
        <v>373</v>
      </c>
      <c r="C91" s="14" t="s">
        <v>6</v>
      </c>
      <c r="D91" s="19">
        <v>22</v>
      </c>
      <c r="E91" s="16">
        <v>87169</v>
      </c>
    </row>
    <row r="92" spans="1:5" ht="15.75">
      <c r="A92" s="14" t="s">
        <v>61</v>
      </c>
      <c r="B92" s="14" t="s">
        <v>62</v>
      </c>
      <c r="C92" s="14" t="s">
        <v>6</v>
      </c>
      <c r="D92" s="19">
        <v>388</v>
      </c>
      <c r="E92" s="16">
        <v>2030444</v>
      </c>
    </row>
    <row r="93" spans="1:5" ht="15.75">
      <c r="A93" s="14" t="s">
        <v>63</v>
      </c>
      <c r="B93" s="14" t="s">
        <v>64</v>
      </c>
      <c r="C93" s="14" t="s">
        <v>6</v>
      </c>
      <c r="D93" s="19">
        <v>49</v>
      </c>
      <c r="E93" s="16">
        <v>289982</v>
      </c>
    </row>
    <row r="94" spans="1:5" ht="15.75">
      <c r="A94" s="14" t="s">
        <v>65</v>
      </c>
      <c r="B94" s="14" t="s">
        <v>66</v>
      </c>
      <c r="C94" s="14" t="s">
        <v>6</v>
      </c>
      <c r="D94" s="19">
        <v>386</v>
      </c>
      <c r="E94" s="16">
        <v>2022163</v>
      </c>
    </row>
    <row r="95" spans="1:5" ht="15.75">
      <c r="A95" s="14" t="s">
        <v>67</v>
      </c>
      <c r="B95" s="14" t="s">
        <v>68</v>
      </c>
      <c r="C95" s="14" t="s">
        <v>6</v>
      </c>
      <c r="D95" s="19">
        <v>1018</v>
      </c>
      <c r="E95" s="16">
        <v>5764985</v>
      </c>
    </row>
    <row r="96" spans="1:5" ht="15.75">
      <c r="A96" s="14" t="s">
        <v>75</v>
      </c>
      <c r="B96" s="14" t="s">
        <v>76</v>
      </c>
      <c r="C96" s="14" t="s">
        <v>6</v>
      </c>
      <c r="D96" s="19">
        <v>417</v>
      </c>
      <c r="E96" s="16">
        <v>2295533.63</v>
      </c>
    </row>
    <row r="97" spans="1:5" ht="15.75">
      <c r="A97" s="14" t="s">
        <v>79</v>
      </c>
      <c r="B97" s="14" t="s">
        <v>80</v>
      </c>
      <c r="C97" s="14" t="s">
        <v>6</v>
      </c>
      <c r="D97" s="19">
        <v>325</v>
      </c>
      <c r="E97" s="16">
        <v>1657222</v>
      </c>
    </row>
    <row r="98" spans="1:5" ht="15.75">
      <c r="A98" s="14" t="s">
        <v>83</v>
      </c>
      <c r="B98" s="14" t="s">
        <v>84</v>
      </c>
      <c r="C98" s="14" t="s">
        <v>6</v>
      </c>
      <c r="D98" s="19">
        <v>320</v>
      </c>
      <c r="E98" s="16">
        <v>1719599</v>
      </c>
    </row>
    <row r="99" spans="1:5" ht="15.75">
      <c r="A99" s="14" t="s">
        <v>87</v>
      </c>
      <c r="B99" s="14" t="s">
        <v>88</v>
      </c>
      <c r="C99" s="14" t="s">
        <v>6</v>
      </c>
      <c r="D99" s="19">
        <v>593</v>
      </c>
      <c r="E99" s="16">
        <v>3158469</v>
      </c>
    </row>
    <row r="100" spans="1:5" ht="15.75">
      <c r="A100" s="14" t="s">
        <v>230</v>
      </c>
      <c r="B100" s="14" t="s">
        <v>231</v>
      </c>
      <c r="C100" s="14" t="s">
        <v>6</v>
      </c>
      <c r="D100" s="19">
        <v>34</v>
      </c>
      <c r="E100" s="16">
        <v>186402.67</v>
      </c>
    </row>
    <row r="101" spans="1:5" ht="15.75">
      <c r="A101" s="14" t="s">
        <v>89</v>
      </c>
      <c r="B101" s="14" t="s">
        <v>90</v>
      </c>
      <c r="C101" s="14" t="s">
        <v>6</v>
      </c>
      <c r="D101" s="19">
        <v>1449</v>
      </c>
      <c r="E101" s="16">
        <v>7269503.5</v>
      </c>
    </row>
    <row r="102" spans="1:5" ht="15.75">
      <c r="A102" s="14" t="s">
        <v>368</v>
      </c>
      <c r="B102" s="14" t="s">
        <v>369</v>
      </c>
      <c r="C102" s="14" t="s">
        <v>6</v>
      </c>
      <c r="D102" s="19">
        <v>15</v>
      </c>
      <c r="E102" s="16">
        <v>64913</v>
      </c>
    </row>
    <row r="103" spans="1:5" ht="15.75">
      <c r="A103" s="14" t="s">
        <v>91</v>
      </c>
      <c r="B103" s="14" t="s">
        <v>92</v>
      </c>
      <c r="C103" s="14" t="s">
        <v>6</v>
      </c>
      <c r="D103" s="19">
        <v>3032</v>
      </c>
      <c r="E103" s="16">
        <v>17510290</v>
      </c>
    </row>
    <row r="104" spans="1:5" ht="15.75">
      <c r="A104" s="14" t="s">
        <v>95</v>
      </c>
      <c r="B104" s="14" t="s">
        <v>96</v>
      </c>
      <c r="C104" s="14" t="s">
        <v>6</v>
      </c>
      <c r="D104" s="19">
        <v>590</v>
      </c>
      <c r="E104" s="16">
        <v>3076670.36</v>
      </c>
    </row>
    <row r="105" spans="1:5" ht="15.75">
      <c r="A105" s="14" t="s">
        <v>173</v>
      </c>
      <c r="B105" s="14" t="s">
        <v>174</v>
      </c>
      <c r="C105" s="14" t="s">
        <v>6</v>
      </c>
      <c r="D105" s="19">
        <v>207</v>
      </c>
      <c r="E105" s="16">
        <v>949355.06</v>
      </c>
    </row>
    <row r="106" spans="1:5" ht="15.75">
      <c r="A106" s="14" t="s">
        <v>97</v>
      </c>
      <c r="B106" s="14" t="s">
        <v>98</v>
      </c>
      <c r="C106" s="14" t="s">
        <v>6</v>
      </c>
      <c r="D106" s="19">
        <v>607</v>
      </c>
      <c r="E106" s="16">
        <v>3283181.4</v>
      </c>
    </row>
    <row r="107" spans="1:5" ht="15.75">
      <c r="A107" s="14" t="s">
        <v>370</v>
      </c>
      <c r="B107" s="14" t="s">
        <v>371</v>
      </c>
      <c r="C107" s="14" t="s">
        <v>6</v>
      </c>
      <c r="D107" s="19">
        <v>277</v>
      </c>
      <c r="E107" s="16">
        <v>1433234.31</v>
      </c>
    </row>
    <row r="108" spans="1:5" ht="15.75">
      <c r="A108" s="14" t="s">
        <v>213</v>
      </c>
      <c r="B108" s="14" t="s">
        <v>214</v>
      </c>
      <c r="C108" s="14" t="s">
        <v>6</v>
      </c>
      <c r="D108" s="19">
        <v>32</v>
      </c>
      <c r="E108" s="16">
        <v>159611.4</v>
      </c>
    </row>
    <row r="109" spans="1:5" ht="15.75">
      <c r="A109" s="14" t="s">
        <v>377</v>
      </c>
      <c r="B109" s="14" t="s">
        <v>378</v>
      </c>
      <c r="C109" s="14" t="s">
        <v>6</v>
      </c>
      <c r="D109" s="19">
        <v>1</v>
      </c>
      <c r="E109" s="16">
        <v>5752</v>
      </c>
    </row>
    <row r="110" spans="1:5" ht="15.75">
      <c r="A110" s="14" t="s">
        <v>105</v>
      </c>
      <c r="B110" s="14" t="s">
        <v>106</v>
      </c>
      <c r="C110" s="14" t="s">
        <v>6</v>
      </c>
      <c r="D110" s="19">
        <v>2987</v>
      </c>
      <c r="E110" s="16">
        <v>13323509.470000001</v>
      </c>
    </row>
    <row r="111" spans="1:5" ht="15.75">
      <c r="A111" s="14" t="s">
        <v>103</v>
      </c>
      <c r="B111" s="14" t="s">
        <v>104</v>
      </c>
      <c r="C111" s="14" t="s">
        <v>6</v>
      </c>
      <c r="D111" s="19">
        <v>11</v>
      </c>
      <c r="E111" s="16">
        <v>63438</v>
      </c>
    </row>
    <row r="112" spans="1:5" ht="15.75">
      <c r="A112" s="14" t="s">
        <v>107</v>
      </c>
      <c r="B112" s="14" t="s">
        <v>108</v>
      </c>
      <c r="C112" s="14" t="s">
        <v>6</v>
      </c>
      <c r="D112" s="19">
        <v>643</v>
      </c>
      <c r="E112" s="16">
        <v>3457280.23</v>
      </c>
    </row>
    <row r="113" spans="1:5" ht="15.75">
      <c r="A113" s="14" t="s">
        <v>109</v>
      </c>
      <c r="B113" s="14" t="s">
        <v>110</v>
      </c>
      <c r="C113" s="14" t="s">
        <v>6</v>
      </c>
      <c r="D113" s="19">
        <v>881</v>
      </c>
      <c r="E113" s="16">
        <v>4828882.47</v>
      </c>
    </row>
    <row r="114" spans="1:5" ht="15.75">
      <c r="A114" s="14" t="s">
        <v>113</v>
      </c>
      <c r="B114" s="14" t="s">
        <v>114</v>
      </c>
      <c r="C114" s="14" t="s">
        <v>6</v>
      </c>
      <c r="D114" s="19">
        <v>1705</v>
      </c>
      <c r="E114" s="16">
        <v>10530687.98</v>
      </c>
    </row>
    <row r="115" spans="1:5" ht="15.75">
      <c r="A115" s="14" t="s">
        <v>261</v>
      </c>
      <c r="B115" s="14" t="s">
        <v>262</v>
      </c>
      <c r="C115" s="14" t="s">
        <v>6</v>
      </c>
      <c r="D115" s="19">
        <v>210</v>
      </c>
      <c r="E115" s="16">
        <v>983389.87</v>
      </c>
    </row>
    <row r="116" spans="1:5" ht="15.75">
      <c r="A116" s="14" t="s">
        <v>115</v>
      </c>
      <c r="B116" s="14" t="s">
        <v>116</v>
      </c>
      <c r="C116" s="14" t="s">
        <v>6</v>
      </c>
      <c r="D116" s="19">
        <v>1023</v>
      </c>
      <c r="E116" s="16">
        <v>5444621.5999999996</v>
      </c>
    </row>
    <row r="117" spans="1:5" ht="15.75">
      <c r="A117" s="14" t="s">
        <v>119</v>
      </c>
      <c r="B117" s="14" t="s">
        <v>120</v>
      </c>
      <c r="C117" s="14" t="s">
        <v>6</v>
      </c>
      <c r="D117" s="19">
        <v>356</v>
      </c>
      <c r="E117" s="16">
        <v>1814996</v>
      </c>
    </row>
    <row r="118" spans="1:5" ht="15.75">
      <c r="A118" s="14" t="s">
        <v>123</v>
      </c>
      <c r="B118" s="14" t="s">
        <v>124</v>
      </c>
      <c r="C118" s="14" t="s">
        <v>6</v>
      </c>
      <c r="D118" s="19">
        <v>518</v>
      </c>
      <c r="E118" s="16">
        <v>2765795</v>
      </c>
    </row>
    <row r="119" spans="1:5" ht="15.75">
      <c r="A119" s="14" t="s">
        <v>125</v>
      </c>
      <c r="B119" s="14" t="s">
        <v>126</v>
      </c>
      <c r="C119" s="14" t="s">
        <v>6</v>
      </c>
      <c r="D119" s="19">
        <v>1460</v>
      </c>
      <c r="E119" s="16">
        <v>7588059</v>
      </c>
    </row>
    <row r="120" spans="1:5" ht="15.75">
      <c r="A120" s="14" t="s">
        <v>222</v>
      </c>
      <c r="B120" s="14" t="s">
        <v>223</v>
      </c>
      <c r="C120" s="14" t="s">
        <v>6</v>
      </c>
      <c r="D120" s="19">
        <v>44</v>
      </c>
      <c r="E120" s="16">
        <v>254430.35</v>
      </c>
    </row>
    <row r="121" spans="1:5" ht="15.75">
      <c r="A121" s="14" t="s">
        <v>226</v>
      </c>
      <c r="B121" s="14" t="s">
        <v>227</v>
      </c>
      <c r="C121" s="14" t="s">
        <v>6</v>
      </c>
      <c r="D121" s="19">
        <v>71</v>
      </c>
      <c r="E121" s="16">
        <v>262689</v>
      </c>
    </row>
    <row r="122" spans="1:5" ht="15.75">
      <c r="A122" s="14" t="s">
        <v>257</v>
      </c>
      <c r="B122" s="14" t="s">
        <v>258</v>
      </c>
      <c r="C122" s="14" t="s">
        <v>6</v>
      </c>
      <c r="D122" s="19">
        <v>713</v>
      </c>
      <c r="E122" s="16">
        <v>3539532</v>
      </c>
    </row>
    <row r="123" spans="1:5" ht="15.75">
      <c r="A123" s="14" t="s">
        <v>175</v>
      </c>
      <c r="B123" s="14" t="s">
        <v>176</v>
      </c>
      <c r="C123" s="14" t="s">
        <v>6</v>
      </c>
      <c r="D123" s="19">
        <v>70</v>
      </c>
      <c r="E123" s="16">
        <v>319696</v>
      </c>
    </row>
    <row r="124" spans="1:5" ht="15.75">
      <c r="A124" s="14" t="s">
        <v>141</v>
      </c>
      <c r="B124" s="14" t="s">
        <v>142</v>
      </c>
      <c r="C124" s="14" t="s">
        <v>6</v>
      </c>
      <c r="D124" s="19">
        <v>1864</v>
      </c>
      <c r="E124" s="16">
        <v>10432387.35</v>
      </c>
    </row>
    <row r="125" spans="1:5" ht="15.75">
      <c r="A125" s="14" t="s">
        <v>131</v>
      </c>
      <c r="B125" s="14" t="s">
        <v>132</v>
      </c>
      <c r="C125" s="14" t="s">
        <v>6</v>
      </c>
      <c r="D125" s="19">
        <v>570</v>
      </c>
      <c r="E125" s="16">
        <v>2958153</v>
      </c>
    </row>
    <row r="126" spans="1:5" ht="15.75">
      <c r="A126" s="14" t="s">
        <v>298</v>
      </c>
      <c r="B126" s="14" t="s">
        <v>299</v>
      </c>
      <c r="C126" s="14" t="s">
        <v>6</v>
      </c>
      <c r="D126" s="19">
        <v>23</v>
      </c>
      <c r="E126" s="16">
        <v>118588.07</v>
      </c>
    </row>
    <row r="127" spans="1:5" ht="15.75">
      <c r="A127" s="14" t="s">
        <v>247</v>
      </c>
      <c r="B127" s="14" t="s">
        <v>248</v>
      </c>
      <c r="C127" s="14" t="s">
        <v>6</v>
      </c>
      <c r="D127" s="19">
        <v>27</v>
      </c>
      <c r="E127" s="16">
        <v>237586</v>
      </c>
    </row>
    <row r="128" spans="1:5" ht="15.75">
      <c r="A128" s="14" t="s">
        <v>145</v>
      </c>
      <c r="B128" s="14" t="s">
        <v>146</v>
      </c>
      <c r="C128" s="14" t="s">
        <v>6</v>
      </c>
      <c r="D128" s="19">
        <v>310</v>
      </c>
      <c r="E128" s="16">
        <v>1622840.65</v>
      </c>
    </row>
    <row r="129" spans="1:5" ht="15.75">
      <c r="A129" s="14" t="s">
        <v>171</v>
      </c>
      <c r="B129" s="14" t="s">
        <v>172</v>
      </c>
      <c r="C129" s="14" t="s">
        <v>6</v>
      </c>
      <c r="D129" s="19">
        <v>38</v>
      </c>
      <c r="E129" s="16">
        <v>189368.72</v>
      </c>
    </row>
    <row r="130" spans="1:5" ht="15.75">
      <c r="A130" s="14" t="s">
        <v>147</v>
      </c>
      <c r="B130" s="14" t="s">
        <v>148</v>
      </c>
      <c r="C130" s="14" t="s">
        <v>6</v>
      </c>
      <c r="D130" s="19">
        <v>152</v>
      </c>
      <c r="E130" s="16">
        <v>575366.5</v>
      </c>
    </row>
    <row r="131" spans="1:5" ht="15.75">
      <c r="A131" s="14" t="s">
        <v>151</v>
      </c>
      <c r="B131" s="14" t="s">
        <v>152</v>
      </c>
      <c r="C131" s="14" t="s">
        <v>6</v>
      </c>
      <c r="D131" s="19">
        <v>1181</v>
      </c>
      <c r="E131" s="16">
        <v>7039404.3200000003</v>
      </c>
    </row>
    <row r="132" spans="1:5" ht="15.75">
      <c r="A132" s="14" t="s">
        <v>42</v>
      </c>
      <c r="B132" s="14" t="s">
        <v>43</v>
      </c>
      <c r="C132" s="14" t="s">
        <v>6</v>
      </c>
      <c r="D132" s="19">
        <v>572</v>
      </c>
      <c r="E132" s="16">
        <v>3060610.54</v>
      </c>
    </row>
    <row r="133" spans="1:5" ht="15.75">
      <c r="A133" s="14" t="s">
        <v>157</v>
      </c>
      <c r="B133" s="14" t="s">
        <v>158</v>
      </c>
      <c r="C133" s="14" t="s">
        <v>6</v>
      </c>
      <c r="D133" s="19">
        <v>27</v>
      </c>
      <c r="E133" s="16">
        <v>142893</v>
      </c>
    </row>
    <row r="134" spans="1:5" ht="15.75">
      <c r="A134" s="14" t="s">
        <v>161</v>
      </c>
      <c r="B134" s="14" t="s">
        <v>162</v>
      </c>
      <c r="C134" s="14" t="s">
        <v>6</v>
      </c>
      <c r="D134" s="19">
        <v>476</v>
      </c>
      <c r="E134" s="16">
        <v>2468741</v>
      </c>
    </row>
    <row r="135" spans="1:5" ht="15.75">
      <c r="C135" s="15" t="s">
        <v>418</v>
      </c>
      <c r="D135" s="19">
        <f>+SUBTOTAL(9,D77:D134)</f>
        <v>42315</v>
      </c>
      <c r="E135" s="16">
        <f>+SUBTOTAL(9,E77:E134)</f>
        <v>224563377.82999995</v>
      </c>
    </row>
    <row r="136" spans="1:5" ht="15.75">
      <c r="D136" s="19"/>
    </row>
    <row r="137" spans="1:5" ht="15.75">
      <c r="A137" s="14" t="s">
        <v>422</v>
      </c>
      <c r="D137" s="19"/>
    </row>
    <row r="138" spans="1:5" ht="15.75">
      <c r="A138" s="14" t="s">
        <v>353</v>
      </c>
      <c r="B138" s="14" t="s">
        <v>354</v>
      </c>
      <c r="C138" s="14" t="s">
        <v>6</v>
      </c>
      <c r="D138" s="19">
        <v>71</v>
      </c>
      <c r="E138" s="16">
        <v>233250</v>
      </c>
    </row>
    <row r="139" spans="1:5" ht="15.75">
      <c r="A139" s="14" t="s">
        <v>93</v>
      </c>
      <c r="B139" s="14" t="s">
        <v>94</v>
      </c>
      <c r="C139" s="14" t="s">
        <v>6</v>
      </c>
      <c r="D139" s="19">
        <v>410</v>
      </c>
      <c r="E139" s="16">
        <v>2327620.14</v>
      </c>
    </row>
    <row r="140" spans="1:5" ht="15.75">
      <c r="A140" s="14" t="s">
        <v>99</v>
      </c>
      <c r="B140" s="14" t="s">
        <v>100</v>
      </c>
      <c r="C140" s="14" t="s">
        <v>6</v>
      </c>
      <c r="D140" s="19">
        <v>586</v>
      </c>
      <c r="E140" s="16">
        <v>2746206</v>
      </c>
    </row>
    <row r="141" spans="1:5" ht="15.75">
      <c r="C141" s="15" t="s">
        <v>418</v>
      </c>
      <c r="D141" s="19">
        <f>+SUBTOTAL(9,D138:D140)</f>
        <v>1067</v>
      </c>
      <c r="E141" s="16">
        <f>+SUBTOTAL(9,E138:E140)</f>
        <v>5307076.1400000006</v>
      </c>
    </row>
    <row r="142" spans="1:5" ht="15.75">
      <c r="D142" s="19"/>
    </row>
    <row r="143" spans="1:5" ht="15.75">
      <c r="A143" s="14" t="s">
        <v>424</v>
      </c>
      <c r="D143" s="19"/>
    </row>
    <row r="144" spans="1:5" ht="15.75">
      <c r="A144" s="14" t="s">
        <v>177</v>
      </c>
      <c r="B144" s="14" t="s">
        <v>178</v>
      </c>
      <c r="C144" s="14" t="s">
        <v>10</v>
      </c>
      <c r="D144" s="19">
        <v>7703.695999999999</v>
      </c>
      <c r="E144" s="16">
        <v>35359589.408</v>
      </c>
    </row>
    <row r="145" spans="1:5" ht="15.75">
      <c r="A145" s="14" t="s">
        <v>234</v>
      </c>
      <c r="B145" s="14" t="s">
        <v>235</v>
      </c>
      <c r="C145" s="14" t="s">
        <v>10</v>
      </c>
      <c r="D145" s="19">
        <v>25395.720706410015</v>
      </c>
      <c r="E145" s="16">
        <v>127492122.63429733</v>
      </c>
    </row>
    <row r="146" spans="1:5" ht="15.75">
      <c r="A146" s="14" t="s">
        <v>279</v>
      </c>
      <c r="B146" s="14" t="s">
        <v>280</v>
      </c>
      <c r="C146" s="14" t="s">
        <v>10</v>
      </c>
      <c r="D146" s="19">
        <v>193</v>
      </c>
      <c r="E146" s="16">
        <v>1017130.02</v>
      </c>
    </row>
    <row r="147" spans="1:5" ht="15.75">
      <c r="A147" s="14" t="s">
        <v>242</v>
      </c>
      <c r="B147" s="14" t="s">
        <v>13</v>
      </c>
      <c r="C147" s="14" t="s">
        <v>10</v>
      </c>
      <c r="D147" s="19">
        <v>224</v>
      </c>
      <c r="E147" s="16">
        <v>945574</v>
      </c>
    </row>
    <row r="148" spans="1:5" ht="15.75">
      <c r="C148" s="15" t="s">
        <v>418</v>
      </c>
      <c r="D148" s="19">
        <f>+SUBTOTAL(9,D144:D147)</f>
        <v>33516.416706410011</v>
      </c>
      <c r="E148" s="16">
        <f>+SUBTOTAL(9,E144:E147)</f>
        <v>164814416.06229734</v>
      </c>
    </row>
    <row r="149" spans="1:5" ht="15.75">
      <c r="D149" s="19"/>
    </row>
    <row r="150" spans="1:5" ht="15.75">
      <c r="A150" s="14" t="s">
        <v>10</v>
      </c>
      <c r="D150" s="19"/>
    </row>
    <row r="151" spans="1:5" ht="15.75">
      <c r="A151" s="14" t="s">
        <v>316</v>
      </c>
      <c r="B151" s="14" t="s">
        <v>317</v>
      </c>
      <c r="C151" s="14" t="s">
        <v>10</v>
      </c>
      <c r="D151" s="19">
        <v>126</v>
      </c>
      <c r="E151" s="16">
        <v>363982.67</v>
      </c>
    </row>
    <row r="152" spans="1:5" ht="15.75">
      <c r="A152" s="14" t="s">
        <v>366</v>
      </c>
      <c r="B152" s="14" t="s">
        <v>367</v>
      </c>
      <c r="C152" s="14" t="s">
        <v>10</v>
      </c>
      <c r="D152" s="19">
        <v>56</v>
      </c>
      <c r="E152" s="16">
        <v>259533</v>
      </c>
    </row>
    <row r="153" spans="1:5" ht="15.75">
      <c r="A153" s="14" t="s">
        <v>355</v>
      </c>
      <c r="B153" s="14" t="s">
        <v>356</v>
      </c>
      <c r="C153" s="14" t="s">
        <v>10</v>
      </c>
      <c r="D153" s="19">
        <v>77</v>
      </c>
      <c r="E153" s="16">
        <v>315036.79999999999</v>
      </c>
    </row>
    <row r="154" spans="1:5" ht="15.75">
      <c r="A154" s="14" t="s">
        <v>281</v>
      </c>
      <c r="B154" s="14" t="s">
        <v>282</v>
      </c>
      <c r="C154" s="14" t="s">
        <v>10</v>
      </c>
      <c r="D154" s="19">
        <v>37</v>
      </c>
      <c r="E154" s="16">
        <v>200901</v>
      </c>
    </row>
    <row r="155" spans="1:5" ht="15.75">
      <c r="A155" s="14" t="s">
        <v>312</v>
      </c>
      <c r="B155" s="14" t="s">
        <v>313</v>
      </c>
      <c r="C155" s="14" t="s">
        <v>10</v>
      </c>
      <c r="D155" s="19">
        <v>73</v>
      </c>
      <c r="E155" s="16">
        <v>310321</v>
      </c>
    </row>
    <row r="156" spans="1:5" ht="15.75">
      <c r="A156" s="14" t="s">
        <v>292</v>
      </c>
      <c r="B156" s="14" t="s">
        <v>293</v>
      </c>
      <c r="C156" s="14" t="s">
        <v>10</v>
      </c>
      <c r="D156" s="19">
        <v>79</v>
      </c>
      <c r="E156" s="16">
        <v>317688.13</v>
      </c>
    </row>
    <row r="157" spans="1:5" ht="15.75">
      <c r="A157" s="14" t="s">
        <v>374</v>
      </c>
      <c r="B157" s="14" t="s">
        <v>260</v>
      </c>
      <c r="C157" s="14" t="s">
        <v>10</v>
      </c>
      <c r="D157" s="19">
        <v>10</v>
      </c>
      <c r="E157" s="16">
        <v>33281</v>
      </c>
    </row>
    <row r="158" spans="1:5" ht="15.75">
      <c r="A158" s="14" t="s">
        <v>259</v>
      </c>
      <c r="B158" s="14" t="s">
        <v>260</v>
      </c>
      <c r="C158" s="14" t="s">
        <v>10</v>
      </c>
      <c r="D158" s="19">
        <v>33</v>
      </c>
      <c r="E158" s="16">
        <v>167172</v>
      </c>
    </row>
    <row r="159" spans="1:5" ht="15.75">
      <c r="A159" s="14" t="s">
        <v>277</v>
      </c>
      <c r="B159" s="14" t="s">
        <v>260</v>
      </c>
      <c r="C159" s="14" t="s">
        <v>10</v>
      </c>
      <c r="D159" s="19">
        <v>75</v>
      </c>
      <c r="E159" s="16">
        <v>391128</v>
      </c>
    </row>
    <row r="160" spans="1:5" ht="15.75">
      <c r="A160" s="14" t="s">
        <v>245</v>
      </c>
      <c r="B160" s="14" t="s">
        <v>246</v>
      </c>
      <c r="C160" s="14" t="s">
        <v>10</v>
      </c>
      <c r="D160" s="19">
        <v>56</v>
      </c>
      <c r="E160" s="16">
        <v>290307</v>
      </c>
    </row>
    <row r="161" spans="1:5" ht="15.75">
      <c r="A161" s="14" t="s">
        <v>253</v>
      </c>
      <c r="B161" s="14" t="s">
        <v>254</v>
      </c>
      <c r="C161" s="14" t="s">
        <v>10</v>
      </c>
      <c r="D161" s="19">
        <v>436</v>
      </c>
      <c r="E161" s="16">
        <v>2301689</v>
      </c>
    </row>
    <row r="162" spans="1:5" ht="15.75">
      <c r="A162" s="14" t="s">
        <v>347</v>
      </c>
      <c r="B162" s="14" t="s">
        <v>348</v>
      </c>
      <c r="C162" s="14" t="s">
        <v>10</v>
      </c>
      <c r="D162" s="19">
        <v>16</v>
      </c>
      <c r="E162" s="16">
        <v>94878</v>
      </c>
    </row>
    <row r="163" spans="1:5" ht="15.75">
      <c r="A163" s="14" t="s">
        <v>349</v>
      </c>
      <c r="B163" s="14" t="s">
        <v>350</v>
      </c>
      <c r="C163" s="14" t="s">
        <v>10</v>
      </c>
      <c r="D163" s="19">
        <v>30</v>
      </c>
      <c r="E163" s="16">
        <v>118723</v>
      </c>
    </row>
    <row r="164" spans="1:5" ht="15.75">
      <c r="A164" s="14" t="s">
        <v>324</v>
      </c>
      <c r="B164" s="14" t="s">
        <v>325</v>
      </c>
      <c r="C164" s="14" t="s">
        <v>10</v>
      </c>
      <c r="D164" s="19">
        <v>70</v>
      </c>
      <c r="E164" s="16">
        <v>341147.42</v>
      </c>
    </row>
    <row r="165" spans="1:5" ht="15.75">
      <c r="A165" s="14" t="s">
        <v>211</v>
      </c>
      <c r="B165" s="14" t="s">
        <v>212</v>
      </c>
      <c r="C165" s="14" t="s">
        <v>10</v>
      </c>
      <c r="D165" s="19">
        <v>161</v>
      </c>
      <c r="E165" s="16">
        <v>875606</v>
      </c>
    </row>
    <row r="166" spans="1:5" ht="15.75">
      <c r="A166" s="14" t="s">
        <v>219</v>
      </c>
      <c r="B166" s="14" t="s">
        <v>212</v>
      </c>
      <c r="C166" s="14" t="s">
        <v>10</v>
      </c>
      <c r="D166" s="19">
        <v>56</v>
      </c>
      <c r="E166" s="16">
        <v>338866</v>
      </c>
    </row>
    <row r="167" spans="1:5" ht="15.75">
      <c r="A167" s="14" t="s">
        <v>333</v>
      </c>
      <c r="B167" s="14" t="s">
        <v>334</v>
      </c>
      <c r="C167" s="14" t="s">
        <v>10</v>
      </c>
      <c r="D167" s="19">
        <v>99</v>
      </c>
      <c r="E167" s="16">
        <v>407075.85</v>
      </c>
    </row>
    <row r="168" spans="1:5" ht="15.75">
      <c r="A168" s="14" t="s">
        <v>283</v>
      </c>
      <c r="B168" s="14" t="s">
        <v>284</v>
      </c>
      <c r="C168" s="14" t="s">
        <v>10</v>
      </c>
      <c r="D168" s="19">
        <v>307</v>
      </c>
      <c r="E168" s="16">
        <v>1555127</v>
      </c>
    </row>
    <row r="169" spans="1:5" ht="15.75">
      <c r="A169" s="14" t="s">
        <v>287</v>
      </c>
      <c r="B169" s="14" t="s">
        <v>288</v>
      </c>
      <c r="C169" s="14" t="s">
        <v>10</v>
      </c>
      <c r="D169" s="19">
        <v>235</v>
      </c>
      <c r="E169" s="16">
        <v>1014455</v>
      </c>
    </row>
    <row r="170" spans="1:5" ht="15.75">
      <c r="A170" s="14" t="s">
        <v>265</v>
      </c>
      <c r="B170" s="14" t="s">
        <v>266</v>
      </c>
      <c r="C170" s="14" t="s">
        <v>10</v>
      </c>
      <c r="D170" s="19">
        <v>347</v>
      </c>
      <c r="E170" s="16">
        <v>1317573.0900000001</v>
      </c>
    </row>
    <row r="171" spans="1:5" ht="15.75">
      <c r="A171" s="14" t="s">
        <v>278</v>
      </c>
      <c r="B171" s="14" t="s">
        <v>266</v>
      </c>
      <c r="C171" s="14" t="s">
        <v>10</v>
      </c>
      <c r="D171" s="19">
        <v>284</v>
      </c>
      <c r="E171" s="16">
        <v>1075605.8600000001</v>
      </c>
    </row>
    <row r="172" spans="1:5" ht="15.75">
      <c r="A172" s="14" t="s">
        <v>167</v>
      </c>
      <c r="B172" s="14" t="s">
        <v>168</v>
      </c>
      <c r="C172" s="14" t="s">
        <v>10</v>
      </c>
      <c r="D172" s="19">
        <v>22</v>
      </c>
      <c r="E172" s="16">
        <v>118631</v>
      </c>
    </row>
    <row r="173" spans="1:5" ht="15.75">
      <c r="A173" s="14" t="s">
        <v>275</v>
      </c>
      <c r="B173" s="14" t="s">
        <v>276</v>
      </c>
      <c r="C173" s="14" t="s">
        <v>10</v>
      </c>
      <c r="D173" s="19">
        <v>35</v>
      </c>
      <c r="E173" s="16">
        <v>134954.63</v>
      </c>
    </row>
    <row r="174" spans="1:5" ht="15.75">
      <c r="A174" s="14" t="s">
        <v>289</v>
      </c>
      <c r="B174" s="14" t="s">
        <v>276</v>
      </c>
      <c r="C174" s="14" t="s">
        <v>10</v>
      </c>
      <c r="D174" s="19">
        <v>62</v>
      </c>
      <c r="E174" s="16">
        <v>248831.25</v>
      </c>
    </row>
    <row r="175" spans="1:5" ht="15.75">
      <c r="A175" s="14" t="s">
        <v>267</v>
      </c>
      <c r="B175" s="14" t="s">
        <v>268</v>
      </c>
      <c r="C175" s="14" t="s">
        <v>10</v>
      </c>
      <c r="D175" s="19">
        <v>93</v>
      </c>
      <c r="E175" s="16">
        <v>386489.47</v>
      </c>
    </row>
    <row r="176" spans="1:5" ht="15.75">
      <c r="A176" s="14" t="s">
        <v>375</v>
      </c>
      <c r="B176" s="14" t="s">
        <v>376</v>
      </c>
      <c r="C176" s="14" t="s">
        <v>10</v>
      </c>
      <c r="D176" s="19">
        <v>15</v>
      </c>
      <c r="E176" s="16">
        <v>49793</v>
      </c>
    </row>
    <row r="177" spans="1:5" ht="15.75">
      <c r="A177" s="14" t="s">
        <v>351</v>
      </c>
      <c r="B177" s="14" t="s">
        <v>352</v>
      </c>
      <c r="C177" s="14" t="s">
        <v>10</v>
      </c>
      <c r="D177" s="19">
        <v>159</v>
      </c>
      <c r="E177" s="16">
        <v>546507.92000000004</v>
      </c>
    </row>
    <row r="178" spans="1:5" ht="15.75">
      <c r="A178" s="14" t="s">
        <v>300</v>
      </c>
      <c r="B178" s="14" t="s">
        <v>301</v>
      </c>
      <c r="C178" s="14" t="s">
        <v>10</v>
      </c>
      <c r="D178" s="19">
        <v>266</v>
      </c>
      <c r="E178" s="16">
        <v>1264332</v>
      </c>
    </row>
    <row r="179" spans="1:5" ht="15.75">
      <c r="A179" s="14" t="s">
        <v>361</v>
      </c>
      <c r="B179" s="14" t="s">
        <v>362</v>
      </c>
      <c r="C179" s="14" t="s">
        <v>10</v>
      </c>
      <c r="D179" s="19">
        <v>2</v>
      </c>
      <c r="E179" s="16">
        <v>14790</v>
      </c>
    </row>
    <row r="180" spans="1:5" ht="15.75">
      <c r="A180" s="14" t="s">
        <v>379</v>
      </c>
      <c r="B180" s="14" t="s">
        <v>380</v>
      </c>
      <c r="C180" s="14" t="s">
        <v>10</v>
      </c>
      <c r="D180" s="19">
        <v>1</v>
      </c>
      <c r="E180" s="16">
        <v>2465</v>
      </c>
    </row>
    <row r="181" spans="1:5" ht="15.75">
      <c r="A181" s="14" t="s">
        <v>339</v>
      </c>
      <c r="B181" s="14" t="s">
        <v>340</v>
      </c>
      <c r="C181" s="14" t="s">
        <v>10</v>
      </c>
      <c r="D181" s="19">
        <v>155</v>
      </c>
      <c r="E181" s="16">
        <v>817718.46</v>
      </c>
    </row>
    <row r="182" spans="1:5" ht="15.75">
      <c r="A182" s="14" t="s">
        <v>285</v>
      </c>
      <c r="B182" s="14" t="s">
        <v>286</v>
      </c>
      <c r="C182" s="14" t="s">
        <v>10</v>
      </c>
      <c r="D182" s="19">
        <v>27</v>
      </c>
      <c r="E182" s="16">
        <v>130939</v>
      </c>
    </row>
    <row r="183" spans="1:5" ht="15.75">
      <c r="A183" s="14" t="s">
        <v>314</v>
      </c>
      <c r="B183" s="14" t="s">
        <v>315</v>
      </c>
      <c r="C183" s="14" t="s">
        <v>10</v>
      </c>
      <c r="D183" s="19">
        <v>198</v>
      </c>
      <c r="E183" s="16">
        <v>1406584</v>
      </c>
    </row>
    <row r="184" spans="1:5" ht="15.75">
      <c r="A184" s="14" t="s">
        <v>304</v>
      </c>
      <c r="B184" s="14" t="s">
        <v>305</v>
      </c>
      <c r="C184" s="14" t="s">
        <v>10</v>
      </c>
      <c r="D184" s="19">
        <v>590</v>
      </c>
      <c r="E184" s="16">
        <v>3279584.33</v>
      </c>
    </row>
    <row r="185" spans="1:5" ht="15.75">
      <c r="A185" s="14" t="s">
        <v>302</v>
      </c>
      <c r="B185" s="14" t="s">
        <v>303</v>
      </c>
      <c r="C185" s="14" t="s">
        <v>10</v>
      </c>
      <c r="D185" s="19">
        <v>4164</v>
      </c>
      <c r="E185" s="16">
        <v>19733964.100000001</v>
      </c>
    </row>
    <row r="186" spans="1:5" ht="15.75">
      <c r="A186" s="14" t="s">
        <v>322</v>
      </c>
      <c r="B186" s="14" t="s">
        <v>323</v>
      </c>
      <c r="C186" s="14" t="s">
        <v>10</v>
      </c>
      <c r="D186" s="19">
        <v>487</v>
      </c>
      <c r="E186" s="16">
        <v>2428110</v>
      </c>
    </row>
    <row r="187" spans="1:5" ht="15.75">
      <c r="A187" s="14" t="s">
        <v>207</v>
      </c>
      <c r="B187" s="14" t="s">
        <v>208</v>
      </c>
      <c r="C187" s="14" t="s">
        <v>10</v>
      </c>
      <c r="D187" s="19">
        <v>38</v>
      </c>
      <c r="E187" s="16">
        <v>150839</v>
      </c>
    </row>
    <row r="188" spans="1:5" ht="15.75">
      <c r="A188" s="14" t="s">
        <v>345</v>
      </c>
      <c r="B188" s="14" t="s">
        <v>346</v>
      </c>
      <c r="C188" s="14" t="s">
        <v>10</v>
      </c>
      <c r="D188" s="19">
        <v>54</v>
      </c>
      <c r="E188" s="16">
        <v>315580.5</v>
      </c>
    </row>
    <row r="189" spans="1:5" ht="15.75">
      <c r="A189" s="14" t="s">
        <v>269</v>
      </c>
      <c r="B189" s="14" t="s">
        <v>270</v>
      </c>
      <c r="C189" s="14" t="s">
        <v>10</v>
      </c>
      <c r="D189" s="19">
        <v>42</v>
      </c>
      <c r="E189" s="16">
        <v>223702</v>
      </c>
    </row>
    <row r="190" spans="1:5" ht="15.75">
      <c r="A190" s="14" t="s">
        <v>306</v>
      </c>
      <c r="B190" s="14" t="s">
        <v>307</v>
      </c>
      <c r="C190" s="14" t="s">
        <v>10</v>
      </c>
      <c r="D190" s="19">
        <v>164</v>
      </c>
      <c r="E190" s="16">
        <v>910545.6</v>
      </c>
    </row>
    <row r="191" spans="1:5" ht="15.75">
      <c r="A191" s="14" t="s">
        <v>331</v>
      </c>
      <c r="B191" s="14" t="s">
        <v>332</v>
      </c>
      <c r="C191" s="14" t="s">
        <v>10</v>
      </c>
      <c r="D191" s="19">
        <v>43</v>
      </c>
      <c r="E191" s="16">
        <v>219862</v>
      </c>
    </row>
    <row r="192" spans="1:5" ht="15.75">
      <c r="A192" s="14" t="s">
        <v>290</v>
      </c>
      <c r="B192" s="14" t="s">
        <v>291</v>
      </c>
      <c r="C192" s="14" t="s">
        <v>10</v>
      </c>
      <c r="D192" s="19">
        <v>192</v>
      </c>
      <c r="E192" s="16">
        <v>875345.38</v>
      </c>
    </row>
    <row r="193" spans="1:5" ht="15.75">
      <c r="A193" s="14" t="s">
        <v>357</v>
      </c>
      <c r="B193" s="14" t="s">
        <v>358</v>
      </c>
      <c r="C193" s="14" t="s">
        <v>10</v>
      </c>
      <c r="D193" s="19">
        <v>58</v>
      </c>
      <c r="E193" s="16">
        <v>283267.05</v>
      </c>
    </row>
    <row r="194" spans="1:5" ht="15.75">
      <c r="A194" s="14" t="s">
        <v>236</v>
      </c>
      <c r="B194" s="14" t="s">
        <v>237</v>
      </c>
      <c r="C194" s="14" t="s">
        <v>10</v>
      </c>
      <c r="D194" s="19">
        <v>84</v>
      </c>
      <c r="E194" s="16">
        <v>432437</v>
      </c>
    </row>
    <row r="195" spans="1:5" ht="15.75">
      <c r="A195" s="14" t="s">
        <v>273</v>
      </c>
      <c r="B195" s="14" t="s">
        <v>274</v>
      </c>
      <c r="C195" s="14" t="s">
        <v>10</v>
      </c>
      <c r="D195" s="19">
        <v>23</v>
      </c>
      <c r="E195" s="16">
        <v>94998</v>
      </c>
    </row>
    <row r="196" spans="1:5" ht="15.75">
      <c r="A196" s="14" t="s">
        <v>341</v>
      </c>
      <c r="B196" s="14" t="s">
        <v>342</v>
      </c>
      <c r="C196" s="14" t="s">
        <v>10</v>
      </c>
      <c r="D196" s="19">
        <v>38</v>
      </c>
      <c r="E196" s="16">
        <v>198670.49</v>
      </c>
    </row>
    <row r="197" spans="1:5" ht="15.75">
      <c r="A197" s="14" t="s">
        <v>294</v>
      </c>
      <c r="B197" s="14" t="s">
        <v>295</v>
      </c>
      <c r="C197" s="14" t="s">
        <v>10</v>
      </c>
      <c r="D197" s="19">
        <v>35</v>
      </c>
      <c r="E197" s="16">
        <v>151044</v>
      </c>
    </row>
    <row r="198" spans="1:5" ht="15.75">
      <c r="A198" s="14" t="s">
        <v>310</v>
      </c>
      <c r="B198" s="14" t="s">
        <v>311</v>
      </c>
      <c r="C198" s="14" t="s">
        <v>10</v>
      </c>
      <c r="D198" s="19">
        <v>248</v>
      </c>
      <c r="E198" s="16">
        <v>996691.5</v>
      </c>
    </row>
    <row r="199" spans="1:5" ht="15.75">
      <c r="A199" s="14" t="s">
        <v>343</v>
      </c>
      <c r="B199" s="14" t="s">
        <v>344</v>
      </c>
      <c r="C199" s="14" t="s">
        <v>10</v>
      </c>
      <c r="D199" s="19">
        <v>188</v>
      </c>
      <c r="E199" s="16">
        <v>803247</v>
      </c>
    </row>
    <row r="200" spans="1:5" ht="15.75">
      <c r="A200" s="14" t="s">
        <v>263</v>
      </c>
      <c r="B200" s="14" t="s">
        <v>264</v>
      </c>
      <c r="C200" s="14" t="s">
        <v>10</v>
      </c>
      <c r="D200" s="19">
        <v>17</v>
      </c>
      <c r="E200" s="16">
        <v>73183</v>
      </c>
    </row>
    <row r="201" spans="1:5" ht="15.75">
      <c r="A201" s="14" t="s">
        <v>240</v>
      </c>
      <c r="B201" s="14" t="s">
        <v>241</v>
      </c>
      <c r="C201" s="14" t="s">
        <v>10</v>
      </c>
      <c r="D201" s="19">
        <v>9</v>
      </c>
      <c r="E201" s="16">
        <v>61473.68</v>
      </c>
    </row>
    <row r="202" spans="1:5" ht="15.75">
      <c r="A202" s="14" t="s">
        <v>381</v>
      </c>
      <c r="B202" s="14" t="s">
        <v>382</v>
      </c>
      <c r="C202" s="14" t="s">
        <v>10</v>
      </c>
      <c r="D202" s="19">
        <v>23</v>
      </c>
      <c r="E202" s="16">
        <v>84460</v>
      </c>
    </row>
    <row r="203" spans="1:5" ht="15.75">
      <c r="A203" s="14" t="s">
        <v>271</v>
      </c>
      <c r="B203" s="14" t="s">
        <v>272</v>
      </c>
      <c r="C203" s="14" t="s">
        <v>10</v>
      </c>
      <c r="D203" s="19">
        <v>191</v>
      </c>
      <c r="E203" s="16">
        <v>772817.84</v>
      </c>
    </row>
    <row r="204" spans="1:5" ht="15.75">
      <c r="A204" s="14" t="s">
        <v>321</v>
      </c>
      <c r="B204" s="14" t="s">
        <v>272</v>
      </c>
      <c r="C204" s="14" t="s">
        <v>10</v>
      </c>
      <c r="D204" s="19">
        <v>214</v>
      </c>
      <c r="E204" s="16">
        <v>978555.88</v>
      </c>
    </row>
    <row r="205" spans="1:5" ht="15.75">
      <c r="A205" s="14" t="s">
        <v>326</v>
      </c>
      <c r="B205" s="14" t="s">
        <v>272</v>
      </c>
      <c r="C205" s="14" t="s">
        <v>10</v>
      </c>
      <c r="D205" s="19">
        <v>282</v>
      </c>
      <c r="E205" s="16">
        <v>1215040.26</v>
      </c>
    </row>
    <row r="206" spans="1:5" ht="15.75">
      <c r="A206" s="14" t="s">
        <v>327</v>
      </c>
      <c r="B206" s="14" t="s">
        <v>272</v>
      </c>
      <c r="C206" s="14" t="s">
        <v>10</v>
      </c>
      <c r="D206" s="19">
        <v>511</v>
      </c>
      <c r="E206" s="16">
        <v>2053784.58</v>
      </c>
    </row>
    <row r="207" spans="1:5" ht="15.75">
      <c r="A207" s="14" t="s">
        <v>328</v>
      </c>
      <c r="B207" s="14" t="s">
        <v>272</v>
      </c>
      <c r="C207" s="14" t="s">
        <v>10</v>
      </c>
      <c r="D207" s="19">
        <v>288</v>
      </c>
      <c r="E207" s="16">
        <v>1161012.8700000001</v>
      </c>
    </row>
    <row r="208" spans="1:5" ht="15.75">
      <c r="A208" s="14" t="s">
        <v>329</v>
      </c>
      <c r="B208" s="14" t="s">
        <v>272</v>
      </c>
      <c r="C208" s="14" t="s">
        <v>10</v>
      </c>
      <c r="D208" s="19">
        <v>201</v>
      </c>
      <c r="E208" s="16">
        <v>816338.22</v>
      </c>
    </row>
    <row r="209" spans="1:5" ht="15.75">
      <c r="A209" s="14" t="s">
        <v>330</v>
      </c>
      <c r="B209" s="14" t="s">
        <v>272</v>
      </c>
      <c r="C209" s="14" t="s">
        <v>10</v>
      </c>
      <c r="D209" s="19">
        <v>179</v>
      </c>
      <c r="E209" s="16">
        <v>725268.47</v>
      </c>
    </row>
    <row r="210" spans="1:5" ht="15.75">
      <c r="A210" s="14" t="s">
        <v>335</v>
      </c>
      <c r="B210" s="14" t="s">
        <v>336</v>
      </c>
      <c r="C210" s="14" t="s">
        <v>10</v>
      </c>
      <c r="D210" s="19">
        <v>109</v>
      </c>
      <c r="E210" s="16">
        <v>423650</v>
      </c>
    </row>
    <row r="211" spans="1:5" ht="15.75">
      <c r="A211" s="14" t="s">
        <v>318</v>
      </c>
      <c r="B211" s="14" t="s">
        <v>11</v>
      </c>
      <c r="C211" s="14" t="s">
        <v>10</v>
      </c>
      <c r="D211" s="19">
        <v>57</v>
      </c>
      <c r="E211" s="16">
        <v>234063</v>
      </c>
    </row>
    <row r="212" spans="1:5" ht="15.75">
      <c r="A212" s="14" t="s">
        <v>319</v>
      </c>
      <c r="B212" s="14" t="s">
        <v>320</v>
      </c>
      <c r="C212" s="14" t="s">
        <v>10</v>
      </c>
      <c r="D212" s="19">
        <v>36</v>
      </c>
      <c r="E212" s="16">
        <v>157564</v>
      </c>
    </row>
    <row r="213" spans="1:5" ht="15.75">
      <c r="A213" s="14" t="s">
        <v>251</v>
      </c>
      <c r="B213" s="14" t="s">
        <v>252</v>
      </c>
      <c r="C213" s="14" t="s">
        <v>10</v>
      </c>
      <c r="D213" s="19">
        <v>100</v>
      </c>
      <c r="E213" s="16">
        <v>425356</v>
      </c>
    </row>
    <row r="214" spans="1:5" ht="15.75">
      <c r="A214" s="14" t="s">
        <v>337</v>
      </c>
      <c r="B214" s="14" t="s">
        <v>338</v>
      </c>
      <c r="C214" s="14" t="s">
        <v>10</v>
      </c>
      <c r="D214" s="19">
        <v>276</v>
      </c>
      <c r="E214" s="16">
        <v>1039923</v>
      </c>
    </row>
    <row r="215" spans="1:5" ht="15.75">
      <c r="A215" s="14" t="s">
        <v>163</v>
      </c>
      <c r="B215" s="14" t="s">
        <v>164</v>
      </c>
      <c r="C215" s="14" t="s">
        <v>10</v>
      </c>
      <c r="D215" s="19">
        <v>120</v>
      </c>
      <c r="E215" s="16">
        <v>780545</v>
      </c>
    </row>
    <row r="216" spans="1:5" ht="15.75">
      <c r="A216" s="14" t="s">
        <v>359</v>
      </c>
      <c r="B216" s="14" t="s">
        <v>360</v>
      </c>
      <c r="C216" s="14" t="s">
        <v>10</v>
      </c>
      <c r="D216" s="19">
        <v>4</v>
      </c>
      <c r="E216" s="16">
        <v>14686</v>
      </c>
    </row>
    <row r="217" spans="1:5" ht="12.75" customHeight="1">
      <c r="C217" s="15" t="s">
        <v>418</v>
      </c>
      <c r="D217" s="19">
        <f>+SUBTOTAL(9,D151:D216)</f>
        <v>12763</v>
      </c>
      <c r="E217" s="16">
        <f>+SUBTOTAL(9,E151:E216)</f>
        <v>59327742.300000004</v>
      </c>
    </row>
    <row r="219" spans="1:5" ht="12.75" customHeight="1">
      <c r="C219" s="15" t="s">
        <v>425</v>
      </c>
      <c r="D219" s="19">
        <f>+SUBTOTAL(9,D9:D218)</f>
        <v>214075.41670641</v>
      </c>
      <c r="E219" s="16">
        <f>+SUBTOTAL(9,E9:E218)</f>
        <v>1022410644.9522973</v>
      </c>
    </row>
  </sheetData>
  <sortState xmlns:xlrd2="http://schemas.microsoft.com/office/spreadsheetml/2017/richdata2" ref="A144:E216">
    <sortCondition ref="B144:B216"/>
  </sortState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H57"/>
  <sheetViews>
    <sheetView workbookViewId="0">
      <selection activeCell="F39" sqref="F39"/>
    </sheetView>
  </sheetViews>
  <sheetFormatPr defaultRowHeight="12.75"/>
  <cols>
    <col min="3" max="3" width="41.42578125" customWidth="1"/>
    <col min="4" max="4" width="18" customWidth="1"/>
    <col min="5" max="5" width="19.140625" customWidth="1"/>
    <col min="7" max="7" width="14.42578125" customWidth="1"/>
  </cols>
  <sheetData>
    <row r="4" spans="2:8">
      <c r="B4" s="1" t="s">
        <v>383</v>
      </c>
      <c r="C4" s="1" t="s">
        <v>384</v>
      </c>
      <c r="D4" s="1" t="s">
        <v>385</v>
      </c>
      <c r="E4" s="1"/>
      <c r="F4" s="1"/>
      <c r="G4" s="1"/>
      <c r="H4" s="1"/>
    </row>
    <row r="5" spans="2:8">
      <c r="B5" s="1">
        <v>482413</v>
      </c>
      <c r="C5" s="1" t="s">
        <v>386</v>
      </c>
      <c r="D5" s="3">
        <v>588</v>
      </c>
      <c r="E5" s="1"/>
      <c r="F5" s="1"/>
      <c r="G5" s="1"/>
      <c r="H5" s="1"/>
    </row>
    <row r="6" spans="2:8">
      <c r="B6" s="1">
        <v>144777</v>
      </c>
      <c r="C6" s="1" t="s">
        <v>387</v>
      </c>
      <c r="D6" s="3"/>
      <c r="E6" s="1"/>
      <c r="F6" s="1"/>
      <c r="G6" s="1"/>
      <c r="H6" s="1"/>
    </row>
    <row r="7" spans="2:8">
      <c r="B7" s="1">
        <v>482422</v>
      </c>
      <c r="C7" s="1" t="s">
        <v>388</v>
      </c>
      <c r="D7" s="3">
        <v>74</v>
      </c>
      <c r="E7" s="1"/>
      <c r="F7" s="1"/>
      <c r="G7" s="1"/>
      <c r="H7" s="1"/>
    </row>
    <row r="8" spans="2:8">
      <c r="B8" s="1">
        <v>482431</v>
      </c>
      <c r="C8" s="1" t="s">
        <v>389</v>
      </c>
      <c r="D8" s="3">
        <v>2679</v>
      </c>
      <c r="E8" s="1"/>
      <c r="F8" s="1"/>
      <c r="G8" s="1"/>
      <c r="H8" s="1"/>
    </row>
    <row r="9" spans="2:8">
      <c r="B9" s="1">
        <v>482440</v>
      </c>
      <c r="C9" s="1" t="s">
        <v>390</v>
      </c>
      <c r="D9" s="3"/>
      <c r="E9" s="1"/>
      <c r="F9" s="1"/>
      <c r="G9" s="1"/>
      <c r="H9" s="1"/>
    </row>
    <row r="10" spans="2:8">
      <c r="B10" s="1">
        <v>482459</v>
      </c>
      <c r="C10" s="1" t="s">
        <v>391</v>
      </c>
      <c r="D10" s="3">
        <v>384</v>
      </c>
      <c r="E10" s="1"/>
      <c r="F10" s="1"/>
      <c r="G10" s="1"/>
      <c r="H10" s="1"/>
    </row>
    <row r="11" spans="2:8">
      <c r="B11" s="1">
        <v>482468</v>
      </c>
      <c r="C11" s="1" t="s">
        <v>392</v>
      </c>
      <c r="D11" s="3">
        <v>787</v>
      </c>
      <c r="E11" s="1"/>
      <c r="F11" s="1"/>
      <c r="G11" s="1"/>
      <c r="H11" s="1"/>
    </row>
    <row r="12" spans="2:8">
      <c r="B12" s="1">
        <v>482477</v>
      </c>
      <c r="C12" s="1" t="s">
        <v>393</v>
      </c>
      <c r="D12" s="3">
        <v>37659</v>
      </c>
      <c r="E12" s="1"/>
      <c r="F12" s="8">
        <f>+D12/D22</f>
        <v>0.87971874415997009</v>
      </c>
      <c r="G12" s="1"/>
      <c r="H12" s="1"/>
    </row>
    <row r="13" spans="2:8">
      <c r="B13" s="1">
        <v>482538</v>
      </c>
      <c r="C13" s="1" t="s">
        <v>394</v>
      </c>
      <c r="D13" s="3"/>
      <c r="E13" s="1"/>
      <c r="F13" s="1"/>
      <c r="G13" s="1"/>
      <c r="H13" s="1"/>
    </row>
    <row r="14" spans="2:8">
      <c r="B14" s="1">
        <v>482547</v>
      </c>
      <c r="C14" s="1" t="s">
        <v>395</v>
      </c>
      <c r="D14" s="3">
        <v>17</v>
      </c>
      <c r="E14" s="1"/>
      <c r="F14" s="1"/>
      <c r="G14" s="1"/>
      <c r="H14" s="1"/>
    </row>
    <row r="15" spans="2:8">
      <c r="B15" s="1">
        <v>482556</v>
      </c>
      <c r="C15" s="1" t="s">
        <v>396</v>
      </c>
      <c r="D15" s="3">
        <v>112</v>
      </c>
      <c r="E15" s="1"/>
      <c r="F15" s="1"/>
      <c r="G15" s="1"/>
      <c r="H15" s="1"/>
    </row>
    <row r="16" spans="2:8">
      <c r="B16" s="1">
        <v>482565</v>
      </c>
      <c r="C16" s="1" t="s">
        <v>397</v>
      </c>
      <c r="D16" s="3">
        <v>11</v>
      </c>
      <c r="E16" s="1"/>
      <c r="F16" s="1"/>
      <c r="G16" s="1"/>
      <c r="H16" s="1"/>
    </row>
    <row r="17" spans="2:8">
      <c r="B17" s="1">
        <v>482574</v>
      </c>
      <c r="C17" s="1" t="s">
        <v>398</v>
      </c>
      <c r="D17" s="3">
        <v>303</v>
      </c>
      <c r="E17" s="1"/>
      <c r="F17" s="1"/>
      <c r="G17" s="1"/>
      <c r="H17" s="1"/>
    </row>
    <row r="18" spans="2:8">
      <c r="B18" s="1">
        <v>482617</v>
      </c>
      <c r="C18" s="1" t="s">
        <v>399</v>
      </c>
      <c r="D18" s="3"/>
      <c r="E18" s="1"/>
      <c r="F18" s="1"/>
      <c r="G18" s="1"/>
      <c r="H18" s="1"/>
    </row>
    <row r="19" spans="2:8">
      <c r="B19" s="1">
        <v>482635</v>
      </c>
      <c r="C19" s="1" t="s">
        <v>400</v>
      </c>
      <c r="D19" s="3">
        <v>119</v>
      </c>
      <c r="E19" s="1"/>
      <c r="F19" s="1"/>
      <c r="G19" s="1"/>
      <c r="H19" s="1"/>
    </row>
    <row r="20" spans="2:8">
      <c r="B20" s="1">
        <v>482653</v>
      </c>
      <c r="C20" s="1" t="s">
        <v>401</v>
      </c>
      <c r="D20" s="3">
        <v>75</v>
      </c>
      <c r="E20" s="1"/>
      <c r="F20" s="1"/>
      <c r="G20" s="1"/>
      <c r="H20" s="1"/>
    </row>
    <row r="21" spans="2:8">
      <c r="B21" s="1"/>
      <c r="C21" s="1"/>
      <c r="D21" s="1"/>
      <c r="E21" s="1"/>
      <c r="F21" s="1"/>
      <c r="G21" s="1"/>
      <c r="H21" s="1"/>
    </row>
    <row r="22" spans="2:8">
      <c r="B22" s="1"/>
      <c r="C22" s="1"/>
      <c r="D22" s="1">
        <f>SUM(D5:D21)</f>
        <v>42808</v>
      </c>
      <c r="E22" s="1"/>
      <c r="F22" s="1"/>
      <c r="G22" s="1"/>
      <c r="H22" s="1"/>
    </row>
    <row r="23" spans="2:8" s="1" customFormat="1">
      <c r="B23" s="2"/>
      <c r="C23" s="2"/>
      <c r="D23" s="2"/>
      <c r="E23" s="2"/>
      <c r="F23" s="2"/>
      <c r="G23" s="2"/>
    </row>
    <row r="24" spans="2:8" s="1" customFormat="1">
      <c r="B24" s="2"/>
      <c r="C24" s="7" t="s">
        <v>426</v>
      </c>
      <c r="D24" s="3">
        <v>28868</v>
      </c>
      <c r="E24" s="4">
        <v>144923731</v>
      </c>
    </row>
    <row r="25" spans="2:8" s="1" customFormat="1">
      <c r="B25" s="2"/>
      <c r="C25" s="2" t="s">
        <v>427</v>
      </c>
      <c r="D25" s="2"/>
      <c r="E25" s="2"/>
      <c r="F25" s="5">
        <f>+F12*D24</f>
        <v>25395.720706410015</v>
      </c>
      <c r="G25" s="6">
        <f>+F12*E24</f>
        <v>127492122.63429733</v>
      </c>
    </row>
    <row r="26" spans="2:8" s="1" customFormat="1"/>
    <row r="27" spans="2:8">
      <c r="B27" s="1"/>
      <c r="C27" s="1"/>
      <c r="D27" s="1"/>
      <c r="E27" s="1"/>
      <c r="F27" s="1"/>
      <c r="G27" s="1"/>
      <c r="H27" s="1"/>
    </row>
    <row r="28" spans="2:8">
      <c r="B28" s="1"/>
      <c r="C28" s="1"/>
      <c r="D28" s="1"/>
      <c r="E28" s="1"/>
      <c r="F28" s="1"/>
      <c r="G28" s="1"/>
      <c r="H28" s="1"/>
    </row>
    <row r="30" spans="2:8">
      <c r="B30" s="1" t="s">
        <v>383</v>
      </c>
      <c r="C30" s="1" t="s">
        <v>384</v>
      </c>
      <c r="D30" s="1" t="s">
        <v>385</v>
      </c>
      <c r="E30" s="1"/>
      <c r="F30" s="1"/>
    </row>
    <row r="31" spans="2:8">
      <c r="B31" s="1">
        <v>454218</v>
      </c>
      <c r="C31" s="1" t="s">
        <v>402</v>
      </c>
      <c r="D31" s="1"/>
      <c r="E31" s="1"/>
      <c r="F31" s="1"/>
    </row>
    <row r="32" spans="2:8">
      <c r="B32" s="1">
        <v>454245</v>
      </c>
      <c r="C32" s="1" t="s">
        <v>403</v>
      </c>
      <c r="D32" s="3">
        <v>1082</v>
      </c>
      <c r="E32" s="1"/>
      <c r="F32" s="1"/>
    </row>
    <row r="33" spans="2:8">
      <c r="B33" s="1">
        <v>489353</v>
      </c>
      <c r="C33" s="1" t="s">
        <v>404</v>
      </c>
      <c r="D33" s="3">
        <v>857</v>
      </c>
      <c r="E33" s="1"/>
      <c r="F33" s="1"/>
    </row>
    <row r="34" spans="2:8">
      <c r="B34" s="1">
        <v>457129</v>
      </c>
      <c r="C34" s="1" t="s">
        <v>405</v>
      </c>
      <c r="D34" s="3">
        <v>1255</v>
      </c>
      <c r="E34" s="1"/>
      <c r="F34" s="1"/>
    </row>
    <row r="35" spans="2:8">
      <c r="B35" s="1">
        <v>475732</v>
      </c>
      <c r="C35" s="1" t="s">
        <v>406</v>
      </c>
      <c r="D35" s="3">
        <v>2095</v>
      </c>
      <c r="E35" s="1"/>
      <c r="F35" s="1"/>
    </row>
    <row r="36" spans="2:8">
      <c r="B36" s="1">
        <v>454227</v>
      </c>
      <c r="C36" s="1" t="s">
        <v>407</v>
      </c>
      <c r="D36" s="3">
        <v>20592</v>
      </c>
      <c r="E36" s="1"/>
      <c r="F36" s="8">
        <f>+D36/D48</f>
        <v>0.57199999999999995</v>
      </c>
    </row>
    <row r="37" spans="2:8">
      <c r="B37" s="1">
        <v>475741</v>
      </c>
      <c r="C37" s="1" t="s">
        <v>408</v>
      </c>
      <c r="D37" s="3">
        <v>292</v>
      </c>
      <c r="E37" s="1"/>
      <c r="F37" s="1"/>
    </row>
    <row r="38" spans="2:8">
      <c r="B38" s="1">
        <v>492759</v>
      </c>
      <c r="C38" s="1" t="s">
        <v>409</v>
      </c>
      <c r="D38" s="3">
        <v>600</v>
      </c>
      <c r="E38" s="1"/>
      <c r="F38" s="1"/>
      <c r="H38" s="3"/>
    </row>
    <row r="39" spans="2:8">
      <c r="B39" s="1">
        <v>486947</v>
      </c>
      <c r="C39" s="1" t="s">
        <v>410</v>
      </c>
      <c r="D39" s="3">
        <v>840</v>
      </c>
      <c r="E39" s="1"/>
      <c r="F39" s="1"/>
      <c r="H39" s="3"/>
    </row>
    <row r="40" spans="2:8">
      <c r="B40" s="1">
        <v>466921</v>
      </c>
      <c r="C40" s="1" t="s">
        <v>411</v>
      </c>
      <c r="D40" s="3">
        <v>491</v>
      </c>
      <c r="E40" s="1"/>
      <c r="F40" s="1"/>
      <c r="H40" s="3"/>
    </row>
    <row r="41" spans="2:8">
      <c r="B41" s="1">
        <v>486938</v>
      </c>
      <c r="C41" s="1" t="s">
        <v>412</v>
      </c>
      <c r="D41" s="3">
        <v>792</v>
      </c>
      <c r="E41" s="1"/>
      <c r="F41" s="1"/>
      <c r="H41" s="3"/>
    </row>
    <row r="42" spans="2:8">
      <c r="B42" s="1">
        <v>486956</v>
      </c>
      <c r="C42" s="1" t="s">
        <v>413</v>
      </c>
      <c r="D42" s="3">
        <v>1825</v>
      </c>
      <c r="E42" s="1"/>
      <c r="F42" s="1"/>
      <c r="H42" s="3"/>
    </row>
    <row r="43" spans="2:8">
      <c r="B43" s="1">
        <v>489344</v>
      </c>
      <c r="C43" s="1" t="s">
        <v>414</v>
      </c>
      <c r="D43" s="3">
        <v>367</v>
      </c>
      <c r="E43" s="1"/>
      <c r="F43" s="1"/>
      <c r="H43" s="3"/>
    </row>
    <row r="44" spans="2:8">
      <c r="B44" s="1">
        <v>454236</v>
      </c>
      <c r="C44" s="1" t="s">
        <v>415</v>
      </c>
      <c r="D44" s="3">
        <v>729</v>
      </c>
      <c r="E44" s="1"/>
      <c r="F44" s="1"/>
      <c r="H44" s="3"/>
    </row>
    <row r="45" spans="2:8">
      <c r="B45" s="1">
        <v>466930</v>
      </c>
      <c r="C45" s="1" t="s">
        <v>416</v>
      </c>
      <c r="D45" s="3">
        <v>3202</v>
      </c>
      <c r="E45" s="1"/>
      <c r="F45" s="1"/>
      <c r="H45" s="3"/>
    </row>
    <row r="46" spans="2:8">
      <c r="B46" s="1">
        <v>460871</v>
      </c>
      <c r="C46" s="1" t="s">
        <v>417</v>
      </c>
      <c r="D46" s="3">
        <v>981</v>
      </c>
      <c r="E46" s="1"/>
      <c r="F46" s="1"/>
      <c r="H46" s="3"/>
    </row>
    <row r="47" spans="2:8">
      <c r="B47" s="1"/>
      <c r="C47" s="1"/>
      <c r="D47" s="3"/>
      <c r="E47" s="1"/>
      <c r="F47" s="1"/>
    </row>
    <row r="48" spans="2:8">
      <c r="B48" s="1"/>
      <c r="C48" s="1"/>
      <c r="D48" s="3">
        <f>SUM(D31:D46)</f>
        <v>36000</v>
      </c>
      <c r="E48" s="1"/>
      <c r="F48" s="1"/>
    </row>
    <row r="50" spans="2:7">
      <c r="C50" t="s">
        <v>426</v>
      </c>
      <c r="D50" s="3">
        <v>13468</v>
      </c>
      <c r="E50" s="4">
        <v>61817464</v>
      </c>
    </row>
    <row r="51" spans="2:7">
      <c r="C51" t="s">
        <v>427</v>
      </c>
      <c r="F51" s="5">
        <f>+F36*D50</f>
        <v>7703.695999999999</v>
      </c>
      <c r="G51" s="6">
        <f>+E50*F36</f>
        <v>35359589.408</v>
      </c>
    </row>
    <row r="55" spans="2:7">
      <c r="B55" t="s">
        <v>428</v>
      </c>
    </row>
    <row r="56" spans="2:7">
      <c r="B56" t="s">
        <v>429</v>
      </c>
    </row>
    <row r="57" spans="2:7">
      <c r="B57" t="s">
        <v>430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Award Year Summary</vt:lpstr>
      <vt:lpstr>DeVry and Chamberlin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Marini, Tara</dc:creator>
  <cp:lastModifiedBy>Danner, Laura</cp:lastModifiedBy>
  <dcterms:created xsi:type="dcterms:W3CDTF">2024-08-20T13:56:43Z</dcterms:created>
  <dcterms:modified xsi:type="dcterms:W3CDTF">2024-11-13T17:49:55Z</dcterms:modified>
</cp:coreProperties>
</file>