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Drive D\fed_money\"/>
    </mc:Choice>
  </mc:AlternateContent>
  <xr:revisionPtr revIDLastSave="0" documentId="13_ncr:1_{2A6C6B19-8F88-43C9-B33A-2BE40811149A}" xr6:coauthVersionLast="47" xr6:coauthVersionMax="47" xr10:uidLastSave="{00000000-0000-0000-0000-000000000000}"/>
  <bookViews>
    <workbookView xWindow="-120" yWindow="480" windowWidth="24240" windowHeight="13140" xr2:uid="{20380204-1D1B-4752-9FD2-45E2B256DCA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7" i="1" l="1"/>
  <c r="D137" i="1"/>
  <c r="E218" i="1" l="1"/>
  <c r="E217" i="1"/>
  <c r="E216" i="1"/>
  <c r="D218" i="1"/>
  <c r="D217" i="1"/>
  <c r="D216" i="1"/>
  <c r="E210" i="1"/>
  <c r="D210" i="1"/>
  <c r="E140" i="1"/>
  <c r="E213" i="1" s="1"/>
  <c r="D140" i="1"/>
  <c r="D219" i="1" s="1"/>
  <c r="D221" i="1" s="1"/>
  <c r="D133" i="1"/>
  <c r="E133" i="1"/>
  <c r="E125" i="1"/>
  <c r="D125" i="1"/>
  <c r="E64" i="1"/>
  <c r="D64" i="1"/>
  <c r="E16" i="1"/>
  <c r="D16" i="1"/>
  <c r="E219" i="1" l="1"/>
  <c r="E221" i="1" s="1"/>
  <c r="D213" i="1"/>
</calcChain>
</file>

<file path=xl/sharedStrings.xml><?xml version="1.0" encoding="utf-8"?>
<sst xmlns="http://schemas.openxmlformats.org/spreadsheetml/2006/main" count="210" uniqueCount="199">
  <si>
    <t>AUGUSTANA COLLEGE</t>
  </si>
  <si>
    <t>AURORA UNIVERSITY</t>
  </si>
  <si>
    <t>BENEDICTINE UNIVERSITY</t>
  </si>
  <si>
    <t>BLACKBURN UNIVERSITY</t>
  </si>
  <si>
    <t>BLESSING HOSPITAL</t>
  </si>
  <si>
    <t>BRADLEY UNIVERSITY</t>
  </si>
  <si>
    <t>COALITION OF AFRICAN AMERICAN NURSES</t>
  </si>
  <si>
    <t>COLUMBIA COLLEGE CHICAGO</t>
  </si>
  <si>
    <t>CONCORDIA UNIVERSITY</t>
  </si>
  <si>
    <t>DEPAUL UNIVERSITY</t>
  </si>
  <si>
    <t>DOMINICAN UNIVERSITY</t>
  </si>
  <si>
    <t>EAST-WEST UNIVERSITY</t>
  </si>
  <si>
    <t>ELMHURST UNIVERSITY</t>
  </si>
  <si>
    <t>ERIKSON INSTITUTE</t>
  </si>
  <si>
    <t>-</t>
  </si>
  <si>
    <t xml:space="preserve"> -</t>
  </si>
  <si>
    <t>EUREKA COLLEGE</t>
  </si>
  <si>
    <t>GENERATIONS COLLEGE</t>
  </si>
  <si>
    <t>GRAHAM HOSPITAL SCHOOL OF NURSING</t>
  </si>
  <si>
    <t>GREENVILLE UNIVERSITY</t>
  </si>
  <si>
    <t>HEBREW THEOLOGICAL COLLEGE</t>
  </si>
  <si>
    <t>ILLINOIS COLLEGE</t>
  </si>
  <si>
    <t>ILLINOIS INSTITUTE OF TECHNOLOGY</t>
  </si>
  <si>
    <t>ILLINOIS WESLEYAN UNIVERSITY</t>
  </si>
  <si>
    <t>JUDSON UNIVERSITY</t>
  </si>
  <si>
    <t>KNOX COLLEGE</t>
  </si>
  <si>
    <t>LAKE FOREST COLLEGE</t>
  </si>
  <si>
    <t>LAKEVIEW COLLEGE OF NURSING</t>
  </si>
  <si>
    <t>LEWIS UNIVERSITY</t>
  </si>
  <si>
    <t>LINCOLN CHRISTIAN UNIVERSITY</t>
  </si>
  <si>
    <t>LINCOLN COLLEGE</t>
  </si>
  <si>
    <t>LOYOLA UNIVERSITY CHICAGO</t>
  </si>
  <si>
    <t>MCKENDREE UNIVERSITY</t>
  </si>
  <si>
    <t>METHODIST COLLEGE</t>
  </si>
  <si>
    <t>MILLIKIN UNIVERSITY</t>
  </si>
  <si>
    <t>MONMOUTH COLLEGE</t>
  </si>
  <si>
    <t>MOODY BIBLE INSTITUTE</t>
  </si>
  <si>
    <t>MORRISON INSTITUTE OF TECHNOLOGY</t>
  </si>
  <si>
    <t>NATIONAL LOUIS UNIVERSITY</t>
  </si>
  <si>
    <t>NATIONAL UNIVERSITY OF HEALTH SCIENCES (THE)</t>
  </si>
  <si>
    <t>NORTH CENTRAL COLLEGE</t>
  </si>
  <si>
    <t>NORTH PARK UNIVERSITY</t>
  </si>
  <si>
    <t>NORTHWESTERN UNIVERSITY</t>
  </si>
  <si>
    <t>OAK POINT UNIVERSITY</t>
  </si>
  <si>
    <t>OLIVET NAZARENE UNIVERSITY</t>
  </si>
  <si>
    <t>QUINCY UNIVERSITY</t>
  </si>
  <si>
    <t>ROCKFORD UNIVERSITY</t>
  </si>
  <si>
    <t>ROOSEVELT UNIVERSITY</t>
  </si>
  <si>
    <t>RUSH UNIVERSITY</t>
  </si>
  <si>
    <t>SAINT ANTHONY COLLEGE OF NURSING</t>
  </si>
  <si>
    <t>SAINT AUGUSTINE COLLEGE</t>
  </si>
  <si>
    <t>SAINT FRANCIS MEDICAL CENTER COLLEGE OF NURSING</t>
  </si>
  <si>
    <t>SAINT XAVIER UNIVERSITY</t>
  </si>
  <si>
    <t>SCHOOL OF THE ART INSTITUTE OF CHICAGO</t>
  </si>
  <si>
    <t>ST. JOHN'S COLLEGE</t>
  </si>
  <si>
    <t>TELSHE YESHIVA-CHICAGO</t>
  </si>
  <si>
    <t>TRINITY CHRISTIAN COLLEGE</t>
  </si>
  <si>
    <t>TRINITY COLLEGE OF NURSING &amp; HEALTH SCIENCES</t>
  </si>
  <si>
    <t>TRINITY INTERNATIONAL UNIVERSITY</t>
  </si>
  <si>
    <t>UNIVERSITY OF CHICAGO (THE)</t>
  </si>
  <si>
    <t>UNIVERSITY OF ST. FRANCIS</t>
  </si>
  <si>
    <t>VANDERCOOK COLLEGE OF MUSIC</t>
  </si>
  <si>
    <t>WHEATON COLLEGE</t>
  </si>
  <si>
    <t>AMBRIA COLLEGE OF NURSING</t>
  </si>
  <si>
    <t>AMERICAN ACADEMY OF ART COLLEGE</t>
  </si>
  <si>
    <t>BELL MAR BEAUTY COLLEGE</t>
  </si>
  <si>
    <t>CALC, INSTITUTE OF TECHNOLOGY</t>
  </si>
  <si>
    <t>CAMEO BEAUTY ACADEMY</t>
  </si>
  <si>
    <t>CANNELLA SCHOOL OF HAIR DESIGN</t>
  </si>
  <si>
    <t>CAPRI OAK FOREST BEAUTY COLLEGE</t>
  </si>
  <si>
    <t>CHAMBERLAIN UNIVERSITY</t>
  </si>
  <si>
    <t>COSMETOLOGY AND SPA ACADEMY</t>
  </si>
  <si>
    <t>COYNE COLLEGE</t>
  </si>
  <si>
    <t>CREATIVE TOUCH COSMETOLOGY SCHOOL</t>
  </si>
  <si>
    <t>DEBUTANTES SCHOOL OF BEAUTY</t>
  </si>
  <si>
    <t>DEVRY UNIVERSITY</t>
  </si>
  <si>
    <t>DOUGLAS J AVEDA INSTITUTE-CHICAGO</t>
  </si>
  <si>
    <t>EDUCATORS OF BEAUTY COLLEGE OF COSMETOLOGY</t>
  </si>
  <si>
    <t>ESTELLE INTERNATIONAL</t>
  </si>
  <si>
    <t>ETI SCHOOL OF SKILLED TRADES</t>
  </si>
  <si>
    <t>FIRST INSTITUTE</t>
  </si>
  <si>
    <t>FOX COLLEGE</t>
  </si>
  <si>
    <t>G SKIN &amp; BEAUTY INSTITUTE</t>
  </si>
  <si>
    <t>GEM CITY COLLEGE</t>
  </si>
  <si>
    <t>HAIR PROFESSIONALS CAREER COLLEGE</t>
  </si>
  <si>
    <t>HAIR PROFESSIONALS SCHOOL OF COSMETOLOGY</t>
  </si>
  <si>
    <t>HAIRMASTERS INSTITUTE OF COSMETOLOGY</t>
  </si>
  <si>
    <t>HVAC TECHNICAL INSTITUTE</t>
  </si>
  <si>
    <t>ILLINOIS MEDIA SCHOOL</t>
  </si>
  <si>
    <t>INNOVATIONS DESIGN ACADEMY</t>
  </si>
  <si>
    <t>JOHN AMICO SCHOOL OF HAIR DESIGN</t>
  </si>
  <si>
    <t>JOHN AMICO SCHOOL OF HAIR DESIGN 2</t>
  </si>
  <si>
    <t>LARRY'S BARBER COLLEGE</t>
  </si>
  <si>
    <t>MDT COLLEGE OF HEALTH SCIENCES</t>
  </si>
  <si>
    <t>MIDWEST TECHNICAL INSTITUTE</t>
  </si>
  <si>
    <t>MIDWESTERN CAREER COLLEGE</t>
  </si>
  <si>
    <t>MS ROBERTS ACADEMY OF BEAUTY CULTURE</t>
  </si>
  <si>
    <t>NETWORKS BARBER COLLEGE</t>
  </si>
  <si>
    <t>NORTHWESTERN COLLEGE</t>
  </si>
  <si>
    <t>OEHRLEIN SCHOOL OF COSMETOLOGY</t>
  </si>
  <si>
    <t>PAUL MITCHELL THE SCHOOL CHICAGO</t>
  </si>
  <si>
    <t>PAUL MITCHELL THE SCHOOL NORMAL</t>
  </si>
  <si>
    <t>PAUL MITCHELL THE SCHOOL TINLEY PARK</t>
  </si>
  <si>
    <t>PHIPPS ACADEMY OF BARBERING</t>
  </si>
  <si>
    <t>PIVOT POINT ACADEMY</t>
  </si>
  <si>
    <t>PROFESSIONAL'S CHOICE HAIR DESIGN ACADEMY</t>
  </si>
  <si>
    <t>ROSEL SCHOOL OF COSMETOLOGY</t>
  </si>
  <si>
    <t>SALON PROFESSIONAL ACADEMY (THE)</t>
  </si>
  <si>
    <t>SHEAR LEARNING ACADEMY OF COSMETOLOGY</t>
  </si>
  <si>
    <t>SOMA INSTITUTE - THE NATIONAL SCHOOL OF CLINICAL MASSAGE THERAPY</t>
  </si>
  <si>
    <t>STATE CAREER SCHOOL</t>
  </si>
  <si>
    <t>STEVEN PAPAGEORGE HAIR ACADEMY</t>
  </si>
  <si>
    <t>TAYLOR BUSINESS INSTITUTE</t>
  </si>
  <si>
    <t>TRENZ BEAUTY ACADEMY</t>
  </si>
  <si>
    <t>TRI COUNTY BEAUTY ACADEMY</t>
  </si>
  <si>
    <t>TRICOCI UNIVERSITY OF BEAUTY CULTURE</t>
  </si>
  <si>
    <t>UNIVERSAL SPA TRAINING ACADEMY</t>
  </si>
  <si>
    <t>UNIVERSITY OF AESTHETICS &amp; COSMETOLOGY</t>
  </si>
  <si>
    <t>UNIVERSITY OF AESTHETICS &amp; COSMETOLOGY (THE)</t>
  </si>
  <si>
    <t>UNIVERSITY OF SPA &amp; COSMETOLOGY ARTS</t>
  </si>
  <si>
    <t>VERVE COLLEGE</t>
  </si>
  <si>
    <t>WORSHAM COLLEGE OF MORTUARY SCIENCE</t>
  </si>
  <si>
    <t>ZEN SHIATSU CHICAGO</t>
  </si>
  <si>
    <t>BECK SCHOOL OF PRACTICAL NURSING</t>
  </si>
  <si>
    <t>BLACK HAWK COLLEGE</t>
  </si>
  <si>
    <t>CAPITAL AREA CAREER CENTER</t>
  </si>
  <si>
    <t>CARL SANDBURG COLLEGE</t>
  </si>
  <si>
    <t>CHICAGO STATE UNIVERSITY</t>
  </si>
  <si>
    <t>CITY COLLEGES OF CHICAGO - KENNEDY KING COLLEGE</t>
  </si>
  <si>
    <t>CITY COLLEGES OF CHICAGO - MALCOLM X COLLEGE</t>
  </si>
  <si>
    <t>CITY COLLEGES OF CHICAGO HARRY S TRUMAN COLLEGE</t>
  </si>
  <si>
    <t>COLLEGE OF DUPAGE</t>
  </si>
  <si>
    <t>COLLEGE OF LAKE COUNTY</t>
  </si>
  <si>
    <t>DANVILLE AREA COMMUNITY COLLEGE</t>
  </si>
  <si>
    <t>EASTERN ILLINOIS UNIVERSITY</t>
  </si>
  <si>
    <t>ELGIN COMMUNITY COLLEGE</t>
  </si>
  <si>
    <t>GOVERNORS STATE UNIVERSITY</t>
  </si>
  <si>
    <t>HAROLD WASHINGTON COLLEGE</t>
  </si>
  <si>
    <t>HARPER COLLEGE</t>
  </si>
  <si>
    <t>HEARTLAND COMMUNITY COLLEGE</t>
  </si>
  <si>
    <t>HIGHLAND COMMUNITY COLLEGE</t>
  </si>
  <si>
    <t>ILLINOIS CENTRAL COLLEGE</t>
  </si>
  <si>
    <t>ILLINOIS EASTERN COMMUNITY COLLEGES</t>
  </si>
  <si>
    <t>ILLINOIS STATE UNIVERSITY</t>
  </si>
  <si>
    <t>ILLINOIS VALLEY COMMUNITY COLLEGE</t>
  </si>
  <si>
    <t>JOHN A. LOGAN COLLEGE</t>
  </si>
  <si>
    <t>JOHN WOOD COMMUNITY COLLEGE</t>
  </si>
  <si>
    <t>JOLIET JUNIOR COLLEGE</t>
  </si>
  <si>
    <t>KANKAKEE COMMUNITY COLLEGE</t>
  </si>
  <si>
    <t>KASKASKIA COLLEGE</t>
  </si>
  <si>
    <t>KISHWAUKEE COLLEGE</t>
  </si>
  <si>
    <t>LAKE LAND COLLEGE</t>
  </si>
  <si>
    <t>LEWIS AND CLARK COMMUNITY COLLEGE</t>
  </si>
  <si>
    <t>LINCOLN LAND COMMUNITY COLLEGE</t>
  </si>
  <si>
    <t>MCHENRY COUNTY COLLEGE</t>
  </si>
  <si>
    <t>MORAINE VALLEY COMMUNITY COLLEGE</t>
  </si>
  <si>
    <t>MORTON COLLEGE</t>
  </si>
  <si>
    <t>NORTHEASTERN ILLINOIS UNIVERSITY</t>
  </si>
  <si>
    <t>NORTHERN ILLINOIS UNIVERSITY</t>
  </si>
  <si>
    <t>OAKTON COMMUNITY COLLEGE</t>
  </si>
  <si>
    <t>OLIVE-HARVEY COLLEGE</t>
  </si>
  <si>
    <t>PARKLAND COLLEGE</t>
  </si>
  <si>
    <t>PRAIRIE STATE COLLEGE</t>
  </si>
  <si>
    <t>REND LAKE COLLEGE</t>
  </si>
  <si>
    <t>RICHARD J DALEY COLLEGE-CITY COLLEGES OF CHICAGO</t>
  </si>
  <si>
    <t>RICHLAND COMMUNITY COLLEGE</t>
  </si>
  <si>
    <t>ROCK VALLEY COLLEGE</t>
  </si>
  <si>
    <t>SAUK VALLEY COMMUNITY COLLEGE</t>
  </si>
  <si>
    <t>SHAWNEE COMMUNITY COLLEGE</t>
  </si>
  <si>
    <t>SOUTH SUBURBAN COLLEGE OF COOK COUNTY</t>
  </si>
  <si>
    <t>SOUTHEASTERN ILLINOIS COLLEGE</t>
  </si>
  <si>
    <t>SOUTHERN ILLINOIS UNIVERSITY AT CARBONDALE</t>
  </si>
  <si>
    <t>SOUTHERN ILLINOIS UNIVERSITY EDWARDSVILLE</t>
  </si>
  <si>
    <t>SOUTHWESTERN ILLINOIS COLLEGE</t>
  </si>
  <si>
    <t>SPOON RIVER COLLEGE</t>
  </si>
  <si>
    <t>TRITON COLLEGE</t>
  </si>
  <si>
    <t>UNIVERSITY OF ILLINOIS AT CHICAGO</t>
  </si>
  <si>
    <t>UNIVERSITY OF ILLINOIS AT SPRINGFIELD</t>
  </si>
  <si>
    <t>UNIVERSITY OF ILLINOIS URBANA-CHAMPAIGN</t>
  </si>
  <si>
    <t>WAUBONSEE COMMUNITY COLLEGE</t>
  </si>
  <si>
    <t>WESTERN ILLINOIS UNIVERSITY</t>
  </si>
  <si>
    <t>WILBUR WRIGHT COLLEGE</t>
  </si>
  <si>
    <t>Total</t>
  </si>
  <si>
    <t>Pub4</t>
  </si>
  <si>
    <t>Pub2</t>
  </si>
  <si>
    <t>PNFP</t>
  </si>
  <si>
    <t>Prop</t>
  </si>
  <si>
    <t>original</t>
  </si>
  <si>
    <t>Estimated Pell to MAP Eligible Institutions</t>
  </si>
  <si>
    <t>Recipents</t>
  </si>
  <si>
    <t>Payout</t>
  </si>
  <si>
    <t>Public University</t>
  </si>
  <si>
    <t>Public Community College</t>
  </si>
  <si>
    <t>Private Not-for-Profit</t>
  </si>
  <si>
    <t>Non MAP Eligible Private</t>
  </si>
  <si>
    <t>MAP Eligible Proprietary</t>
  </si>
  <si>
    <t>Non MAP Eligible Proprietary</t>
  </si>
  <si>
    <t>21-22 Pell</t>
  </si>
  <si>
    <t>21-22 Pell to Illinois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</si>
</sst>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;\([$$-409]#,##0.00\)"/>
  </numFmts>
  <fonts count="2" x14ac:knownFonts="1">
    <font>
      <sz val="11"/>
      <color theme="1"/>
      <name val="Times New Roman"/>
      <family val="2"/>
    </font>
    <font>
      <sz val="10"/>
      <color theme="1"/>
      <name val="Andale WT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right" vertical="top"/>
    </xf>
    <xf numFmtId="164" fontId="1" fillId="0" borderId="0" xfId="0" applyNumberFormat="1" applyFont="1" applyFill="1" applyBorder="1" applyAlignment="1">
      <alignment horizontal="right" vertical="top"/>
    </xf>
    <xf numFmtId="0" fontId="0" fillId="0" borderId="0" xfId="0" applyFill="1" applyBorder="1"/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3" fontId="0" fillId="0" borderId="0" xfId="0" applyNumberFormat="1" applyFill="1" applyBorder="1"/>
    <xf numFmtId="16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59AC7-D659-4545-80E2-A74CC5BDD642}">
  <sheetPr>
    <pageSetUpPr fitToPage="1"/>
  </sheetPr>
  <dimension ref="A1:H221"/>
  <sheetViews>
    <sheetView tabSelected="1" view="pageBreakPreview" zoomScale="60" zoomScaleNormal="100" workbookViewId="0"/>
  </sheetViews>
  <sheetFormatPr defaultRowHeight="15" x14ac:dyDescent="0.25"/>
  <cols>
    <col min="1" max="1" width="9.140625" style="4"/>
    <col min="2" max="2" width="53.42578125" style="4" customWidth="1"/>
    <col min="3" max="3" width="23.42578125" style="7" customWidth="1"/>
    <col min="4" max="4" width="13.140625" style="4" customWidth="1"/>
    <col min="5" max="5" width="18.140625" style="4" customWidth="1"/>
    <col min="6" max="7" width="9.140625" style="4"/>
    <col min="8" max="8" width="16.140625" style="4" customWidth="1"/>
    <col min="9" max="16384" width="9.140625" style="4"/>
  </cols>
  <sheetData>
    <row r="1" spans="1:5" x14ac:dyDescent="0.25">
      <c r="A1" s="4" t="s">
        <v>198</v>
      </c>
    </row>
    <row r="2" spans="1:5" x14ac:dyDescent="0.25">
      <c r="D2" s="4" t="s">
        <v>189</v>
      </c>
      <c r="E2" s="4" t="s">
        <v>190</v>
      </c>
    </row>
    <row r="3" spans="1:5" x14ac:dyDescent="0.25">
      <c r="A3" s="4" t="s">
        <v>191</v>
      </c>
    </row>
    <row r="4" spans="1:5" x14ac:dyDescent="0.25">
      <c r="A4" s="4">
        <v>1</v>
      </c>
      <c r="B4" s="1" t="s">
        <v>127</v>
      </c>
      <c r="C4" s="7">
        <v>1</v>
      </c>
      <c r="D4" s="2">
        <v>968</v>
      </c>
      <c r="E4" s="3">
        <v>4150254.27</v>
      </c>
    </row>
    <row r="5" spans="1:5" x14ac:dyDescent="0.25">
      <c r="A5" s="4">
        <v>1</v>
      </c>
      <c r="B5" s="1" t="s">
        <v>134</v>
      </c>
      <c r="C5" s="7">
        <v>1</v>
      </c>
      <c r="D5" s="2">
        <v>2221</v>
      </c>
      <c r="E5" s="3">
        <v>10018826</v>
      </c>
    </row>
    <row r="6" spans="1:5" x14ac:dyDescent="0.25">
      <c r="A6" s="4">
        <v>1</v>
      </c>
      <c r="B6" s="1" t="s">
        <v>136</v>
      </c>
      <c r="C6" s="7">
        <v>1</v>
      </c>
      <c r="D6" s="2">
        <v>1679</v>
      </c>
      <c r="E6" s="3">
        <v>6959400.8899999997</v>
      </c>
    </row>
    <row r="7" spans="1:5" x14ac:dyDescent="0.25">
      <c r="A7" s="4">
        <v>1</v>
      </c>
      <c r="B7" s="1" t="s">
        <v>143</v>
      </c>
      <c r="C7" s="7">
        <v>1</v>
      </c>
      <c r="D7" s="2">
        <v>5597</v>
      </c>
      <c r="E7" s="3">
        <v>26975417.100000001</v>
      </c>
    </row>
    <row r="8" spans="1:5" x14ac:dyDescent="0.25">
      <c r="A8" s="4">
        <v>1</v>
      </c>
      <c r="B8" s="1" t="s">
        <v>157</v>
      </c>
      <c r="C8" s="7">
        <v>1</v>
      </c>
      <c r="D8" s="2">
        <v>2527</v>
      </c>
      <c r="E8" s="3">
        <v>10741279</v>
      </c>
    </row>
    <row r="9" spans="1:5" x14ac:dyDescent="0.25">
      <c r="A9" s="4">
        <v>1</v>
      </c>
      <c r="B9" s="1" t="s">
        <v>158</v>
      </c>
      <c r="C9" s="7">
        <v>1</v>
      </c>
      <c r="D9" s="2">
        <v>5678</v>
      </c>
      <c r="E9" s="3">
        <v>25889008.460000001</v>
      </c>
    </row>
    <row r="10" spans="1:5" x14ac:dyDescent="0.25">
      <c r="A10" s="4">
        <v>1</v>
      </c>
      <c r="B10" s="1" t="s">
        <v>171</v>
      </c>
      <c r="C10" s="7">
        <v>1</v>
      </c>
      <c r="D10" s="2">
        <v>3163</v>
      </c>
      <c r="E10" s="3">
        <v>14497300.119999999</v>
      </c>
    </row>
    <row r="11" spans="1:5" x14ac:dyDescent="0.25">
      <c r="A11" s="4">
        <v>1</v>
      </c>
      <c r="B11" s="1" t="s">
        <v>172</v>
      </c>
      <c r="C11" s="7">
        <v>1</v>
      </c>
      <c r="D11" s="2">
        <v>3367</v>
      </c>
      <c r="E11" s="3">
        <v>15195948.01</v>
      </c>
    </row>
    <row r="12" spans="1:5" x14ac:dyDescent="0.25">
      <c r="A12" s="4">
        <v>1</v>
      </c>
      <c r="B12" s="1" t="s">
        <v>176</v>
      </c>
      <c r="C12" s="7">
        <v>1</v>
      </c>
      <c r="D12" s="2">
        <v>11630</v>
      </c>
      <c r="E12" s="3">
        <v>55751144.770000003</v>
      </c>
    </row>
    <row r="13" spans="1:5" x14ac:dyDescent="0.25">
      <c r="A13" s="4">
        <v>1</v>
      </c>
      <c r="B13" s="1" t="s">
        <v>177</v>
      </c>
      <c r="C13" s="7">
        <v>1</v>
      </c>
      <c r="D13" s="2">
        <v>1009</v>
      </c>
      <c r="E13" s="3">
        <v>4306147.41</v>
      </c>
    </row>
    <row r="14" spans="1:5" x14ac:dyDescent="0.25">
      <c r="A14" s="4">
        <v>1</v>
      </c>
      <c r="B14" s="1" t="s">
        <v>178</v>
      </c>
      <c r="C14" s="7">
        <v>1</v>
      </c>
      <c r="D14" s="2">
        <v>8835</v>
      </c>
      <c r="E14" s="3">
        <v>45691612.340000004</v>
      </c>
    </row>
    <row r="15" spans="1:5" x14ac:dyDescent="0.25">
      <c r="A15" s="4">
        <v>1</v>
      </c>
      <c r="B15" s="1" t="s">
        <v>180</v>
      </c>
      <c r="C15" s="7">
        <v>1</v>
      </c>
      <c r="D15" s="2">
        <v>2582</v>
      </c>
      <c r="E15" s="3">
        <v>12323029</v>
      </c>
    </row>
    <row r="16" spans="1:5" x14ac:dyDescent="0.25">
      <c r="B16" s="1"/>
      <c r="D16" s="2">
        <f>SUM(D4:D15)</f>
        <v>49256</v>
      </c>
      <c r="E16" s="3">
        <f>SUM(E4:E15)</f>
        <v>232499367.37</v>
      </c>
    </row>
    <row r="17" spans="1:5" x14ac:dyDescent="0.25">
      <c r="B17" s="1"/>
      <c r="D17" s="2"/>
      <c r="E17" s="3"/>
    </row>
    <row r="18" spans="1:5" x14ac:dyDescent="0.25">
      <c r="A18" s="4" t="s">
        <v>192</v>
      </c>
      <c r="B18" s="1"/>
      <c r="D18" s="2"/>
      <c r="E18" s="3"/>
    </row>
    <row r="19" spans="1:5" x14ac:dyDescent="0.25">
      <c r="A19" s="4">
        <v>2</v>
      </c>
      <c r="B19" s="1" t="s">
        <v>124</v>
      </c>
      <c r="C19" s="7">
        <v>2</v>
      </c>
      <c r="D19" s="2">
        <v>1125</v>
      </c>
      <c r="E19" s="3">
        <v>3991766</v>
      </c>
    </row>
    <row r="20" spans="1:5" x14ac:dyDescent="0.25">
      <c r="A20" s="4">
        <v>2</v>
      </c>
      <c r="B20" s="1" t="s">
        <v>126</v>
      </c>
      <c r="C20" s="7">
        <v>2</v>
      </c>
      <c r="D20" s="2">
        <v>905</v>
      </c>
      <c r="E20" s="3">
        <v>2970947.04</v>
      </c>
    </row>
    <row r="21" spans="1:5" x14ac:dyDescent="0.25">
      <c r="A21" s="4">
        <v>2</v>
      </c>
      <c r="B21" s="1" t="s">
        <v>128</v>
      </c>
      <c r="C21" s="7">
        <v>2</v>
      </c>
      <c r="D21" s="2">
        <v>904</v>
      </c>
      <c r="E21" s="3">
        <v>3047581</v>
      </c>
    </row>
    <row r="22" spans="1:5" x14ac:dyDescent="0.25">
      <c r="A22" s="4">
        <v>2</v>
      </c>
      <c r="B22" s="1" t="s">
        <v>129</v>
      </c>
      <c r="C22" s="7">
        <v>2</v>
      </c>
      <c r="D22" s="2">
        <v>3559</v>
      </c>
      <c r="E22" s="3">
        <v>12074756</v>
      </c>
    </row>
    <row r="23" spans="1:5" x14ac:dyDescent="0.25">
      <c r="A23" s="4">
        <v>2</v>
      </c>
      <c r="B23" s="1" t="s">
        <v>130</v>
      </c>
      <c r="C23" s="7">
        <v>2</v>
      </c>
      <c r="D23" s="2">
        <v>1209</v>
      </c>
      <c r="E23" s="3">
        <v>4391768</v>
      </c>
    </row>
    <row r="24" spans="1:5" x14ac:dyDescent="0.25">
      <c r="A24" s="4">
        <v>2</v>
      </c>
      <c r="B24" s="1" t="s">
        <v>131</v>
      </c>
      <c r="C24" s="7">
        <v>2</v>
      </c>
      <c r="D24" s="2">
        <v>5070</v>
      </c>
      <c r="E24" s="3">
        <v>17368151.550000001</v>
      </c>
    </row>
    <row r="25" spans="1:5" x14ac:dyDescent="0.25">
      <c r="A25" s="4">
        <v>2</v>
      </c>
      <c r="B25" s="1" t="s">
        <v>132</v>
      </c>
      <c r="C25" s="7">
        <v>2</v>
      </c>
      <c r="D25" s="2">
        <v>3212</v>
      </c>
      <c r="E25" s="3">
        <v>10237491.810000001</v>
      </c>
    </row>
    <row r="26" spans="1:5" x14ac:dyDescent="0.25">
      <c r="A26" s="4">
        <v>2</v>
      </c>
      <c r="B26" s="1" t="s">
        <v>133</v>
      </c>
      <c r="C26" s="7">
        <v>2</v>
      </c>
      <c r="D26" s="2">
        <v>595</v>
      </c>
      <c r="E26" s="3">
        <v>2269011.1800000002</v>
      </c>
    </row>
    <row r="27" spans="1:5" x14ac:dyDescent="0.25">
      <c r="A27" s="4">
        <v>2</v>
      </c>
      <c r="B27" s="1" t="s">
        <v>135</v>
      </c>
      <c r="C27" s="7">
        <v>2</v>
      </c>
      <c r="D27" s="2">
        <v>2458</v>
      </c>
      <c r="E27" s="3">
        <v>7665046.96</v>
      </c>
    </row>
    <row r="28" spans="1:5" x14ac:dyDescent="0.25">
      <c r="A28" s="4">
        <v>2</v>
      </c>
      <c r="B28" s="1" t="s">
        <v>137</v>
      </c>
      <c r="C28" s="7">
        <v>2</v>
      </c>
      <c r="D28" s="2">
        <v>2423</v>
      </c>
      <c r="E28" s="3">
        <v>8781599.0299999993</v>
      </c>
    </row>
    <row r="29" spans="1:5" x14ac:dyDescent="0.25">
      <c r="A29" s="4">
        <v>2</v>
      </c>
      <c r="B29" s="1" t="s">
        <v>138</v>
      </c>
      <c r="C29" s="7">
        <v>2</v>
      </c>
      <c r="D29" s="2">
        <v>3043</v>
      </c>
      <c r="E29" s="3">
        <v>10109931.91</v>
      </c>
    </row>
    <row r="30" spans="1:5" x14ac:dyDescent="0.25">
      <c r="A30" s="4">
        <v>2</v>
      </c>
      <c r="B30" s="1" t="s">
        <v>139</v>
      </c>
      <c r="C30" s="7">
        <v>2</v>
      </c>
      <c r="D30" s="2">
        <v>1240</v>
      </c>
      <c r="E30" s="3">
        <v>4192778</v>
      </c>
    </row>
    <row r="31" spans="1:5" x14ac:dyDescent="0.25">
      <c r="A31" s="4">
        <v>2</v>
      </c>
      <c r="B31" s="1" t="s">
        <v>140</v>
      </c>
      <c r="C31" s="7">
        <v>2</v>
      </c>
      <c r="D31" s="2">
        <v>495</v>
      </c>
      <c r="E31" s="3">
        <v>1693517</v>
      </c>
    </row>
    <row r="32" spans="1:5" x14ac:dyDescent="0.25">
      <c r="A32" s="4">
        <v>2</v>
      </c>
      <c r="B32" s="1" t="s">
        <v>141</v>
      </c>
      <c r="C32" s="7">
        <v>2</v>
      </c>
      <c r="D32" s="2">
        <v>1884</v>
      </c>
      <c r="E32" s="3">
        <v>6012415</v>
      </c>
    </row>
    <row r="33" spans="1:5" x14ac:dyDescent="0.25">
      <c r="A33" s="4">
        <v>2</v>
      </c>
      <c r="B33" s="1" t="s">
        <v>142</v>
      </c>
      <c r="C33" s="7">
        <v>2</v>
      </c>
      <c r="D33" s="2">
        <v>926</v>
      </c>
      <c r="E33" s="3">
        <v>3864110.45</v>
      </c>
    </row>
    <row r="34" spans="1:5" x14ac:dyDescent="0.25">
      <c r="A34" s="4">
        <v>2</v>
      </c>
      <c r="B34" s="1" t="s">
        <v>144</v>
      </c>
      <c r="C34" s="7">
        <v>2</v>
      </c>
      <c r="D34" s="2">
        <v>796</v>
      </c>
      <c r="E34" s="3">
        <v>2671927.61</v>
      </c>
    </row>
    <row r="35" spans="1:5" x14ac:dyDescent="0.25">
      <c r="A35" s="4">
        <v>2</v>
      </c>
      <c r="B35" s="1" t="s">
        <v>145</v>
      </c>
      <c r="C35" s="7">
        <v>2</v>
      </c>
      <c r="D35" s="2">
        <v>1017</v>
      </c>
      <c r="E35" s="3">
        <v>3787237</v>
      </c>
    </row>
    <row r="36" spans="1:5" x14ac:dyDescent="0.25">
      <c r="A36" s="4">
        <v>2</v>
      </c>
      <c r="B36" s="1" t="s">
        <v>146</v>
      </c>
      <c r="C36" s="7">
        <v>2</v>
      </c>
      <c r="D36" s="2">
        <v>850</v>
      </c>
      <c r="E36" s="3">
        <v>2937482.16</v>
      </c>
    </row>
    <row r="37" spans="1:5" x14ac:dyDescent="0.25">
      <c r="A37" s="4">
        <v>2</v>
      </c>
      <c r="B37" s="1" t="s">
        <v>147</v>
      </c>
      <c r="C37" s="7">
        <v>2</v>
      </c>
      <c r="D37" s="2">
        <v>2970</v>
      </c>
      <c r="E37" s="3">
        <v>9941517.4700000007</v>
      </c>
    </row>
    <row r="38" spans="1:5" x14ac:dyDescent="0.25">
      <c r="A38" s="4">
        <v>2</v>
      </c>
      <c r="B38" s="1" t="s">
        <v>148</v>
      </c>
      <c r="C38" s="7">
        <v>2</v>
      </c>
      <c r="D38" s="2">
        <v>940</v>
      </c>
      <c r="E38" s="3">
        <v>2863744.97</v>
      </c>
    </row>
    <row r="39" spans="1:5" x14ac:dyDescent="0.25">
      <c r="A39" s="4">
        <v>2</v>
      </c>
      <c r="B39" s="1" t="s">
        <v>149</v>
      </c>
      <c r="C39" s="7">
        <v>2</v>
      </c>
      <c r="D39" s="2">
        <v>879</v>
      </c>
      <c r="E39" s="3">
        <v>3291696.81</v>
      </c>
    </row>
    <row r="40" spans="1:5" x14ac:dyDescent="0.25">
      <c r="A40" s="4">
        <v>2</v>
      </c>
      <c r="B40" s="1" t="s">
        <v>150</v>
      </c>
      <c r="C40" s="7">
        <v>2</v>
      </c>
      <c r="D40" s="2">
        <v>763</v>
      </c>
      <c r="E40" s="3">
        <v>2854300.49</v>
      </c>
    </row>
    <row r="41" spans="1:5" x14ac:dyDescent="0.25">
      <c r="A41" s="4">
        <v>2</v>
      </c>
      <c r="B41" s="1" t="s">
        <v>151</v>
      </c>
      <c r="C41" s="7">
        <v>2</v>
      </c>
      <c r="D41" s="2">
        <v>1023</v>
      </c>
      <c r="E41" s="3">
        <v>4136232.09</v>
      </c>
    </row>
    <row r="42" spans="1:5" x14ac:dyDescent="0.25">
      <c r="A42" s="4">
        <v>2</v>
      </c>
      <c r="B42" s="1" t="s">
        <v>152</v>
      </c>
      <c r="C42" s="7">
        <v>2</v>
      </c>
      <c r="D42" s="2">
        <v>1056</v>
      </c>
      <c r="E42" s="3">
        <v>3623298.45</v>
      </c>
    </row>
    <row r="43" spans="1:5" x14ac:dyDescent="0.25">
      <c r="A43" s="4">
        <v>2</v>
      </c>
      <c r="B43" s="1" t="s">
        <v>153</v>
      </c>
      <c r="C43" s="7">
        <v>2</v>
      </c>
      <c r="D43" s="2">
        <v>2111</v>
      </c>
      <c r="E43" s="3">
        <v>6789723.7199999997</v>
      </c>
    </row>
    <row r="44" spans="1:5" x14ac:dyDescent="0.25">
      <c r="A44" s="4">
        <v>2</v>
      </c>
      <c r="B44" s="1" t="s">
        <v>154</v>
      </c>
      <c r="C44" s="7">
        <v>2</v>
      </c>
      <c r="D44" s="2">
        <v>1219</v>
      </c>
      <c r="E44" s="3">
        <v>3845188.69</v>
      </c>
    </row>
    <row r="45" spans="1:5" x14ac:dyDescent="0.25">
      <c r="A45" s="4">
        <v>2</v>
      </c>
      <c r="B45" s="1" t="s">
        <v>155</v>
      </c>
      <c r="C45" s="7">
        <v>2</v>
      </c>
      <c r="D45" s="2">
        <v>3236</v>
      </c>
      <c r="E45" s="3">
        <v>12677274.869999999</v>
      </c>
    </row>
    <row r="46" spans="1:5" x14ac:dyDescent="0.25">
      <c r="A46" s="4">
        <v>2</v>
      </c>
      <c r="B46" s="1" t="s">
        <v>156</v>
      </c>
      <c r="C46" s="7">
        <v>2</v>
      </c>
      <c r="D46" s="2">
        <v>1411</v>
      </c>
      <c r="E46" s="3">
        <v>5492161.25</v>
      </c>
    </row>
    <row r="47" spans="1:5" x14ac:dyDescent="0.25">
      <c r="A47" s="4">
        <v>2</v>
      </c>
      <c r="B47" s="1" t="s">
        <v>159</v>
      </c>
      <c r="C47" s="7">
        <v>2</v>
      </c>
      <c r="D47" s="2">
        <v>1528</v>
      </c>
      <c r="E47" s="3">
        <v>4872293</v>
      </c>
    </row>
    <row r="48" spans="1:5" x14ac:dyDescent="0.25">
      <c r="A48" s="4">
        <v>2</v>
      </c>
      <c r="B48" s="1" t="s">
        <v>160</v>
      </c>
      <c r="C48" s="7">
        <v>2</v>
      </c>
      <c r="D48" s="2">
        <v>768</v>
      </c>
      <c r="E48" s="3">
        <v>2613645.9</v>
      </c>
    </row>
    <row r="49" spans="1:5" x14ac:dyDescent="0.25">
      <c r="A49" s="4">
        <v>2</v>
      </c>
      <c r="B49" s="1" t="s">
        <v>161</v>
      </c>
      <c r="C49" s="7">
        <v>2</v>
      </c>
      <c r="D49" s="2">
        <v>1770</v>
      </c>
      <c r="E49" s="3">
        <v>6091182.2199999997</v>
      </c>
    </row>
    <row r="50" spans="1:5" x14ac:dyDescent="0.25">
      <c r="A50" s="4">
        <v>2</v>
      </c>
      <c r="B50" s="1" t="s">
        <v>162</v>
      </c>
      <c r="C50" s="7">
        <v>2</v>
      </c>
      <c r="D50" s="2">
        <v>1255</v>
      </c>
      <c r="E50" s="3">
        <v>4024224.22</v>
      </c>
    </row>
    <row r="51" spans="1:5" x14ac:dyDescent="0.25">
      <c r="A51" s="4">
        <v>2</v>
      </c>
      <c r="B51" s="1" t="s">
        <v>163</v>
      </c>
      <c r="C51" s="7">
        <v>2</v>
      </c>
      <c r="D51" s="2">
        <v>610</v>
      </c>
      <c r="E51" s="3">
        <v>2438800</v>
      </c>
    </row>
    <row r="52" spans="1:5" x14ac:dyDescent="0.25">
      <c r="A52" s="4">
        <v>2</v>
      </c>
      <c r="B52" s="1" t="s">
        <v>164</v>
      </c>
      <c r="C52" s="7">
        <v>2</v>
      </c>
      <c r="D52" s="2">
        <v>1222</v>
      </c>
      <c r="E52" s="3">
        <v>4104576</v>
      </c>
    </row>
    <row r="53" spans="1:5" x14ac:dyDescent="0.25">
      <c r="A53" s="4">
        <v>2</v>
      </c>
      <c r="B53" s="1" t="s">
        <v>165</v>
      </c>
      <c r="C53" s="7">
        <v>2</v>
      </c>
      <c r="D53" s="2">
        <v>911</v>
      </c>
      <c r="E53" s="3">
        <v>2836696.54</v>
      </c>
    </row>
    <row r="54" spans="1:5" x14ac:dyDescent="0.25">
      <c r="A54" s="4">
        <v>2</v>
      </c>
      <c r="B54" s="1" t="s">
        <v>166</v>
      </c>
      <c r="C54" s="7">
        <v>2</v>
      </c>
      <c r="D54" s="2">
        <v>1401</v>
      </c>
      <c r="E54" s="3">
        <v>4774615.21</v>
      </c>
    </row>
    <row r="55" spans="1:5" x14ac:dyDescent="0.25">
      <c r="A55" s="4">
        <v>2</v>
      </c>
      <c r="B55" s="1" t="s">
        <v>167</v>
      </c>
      <c r="C55" s="7">
        <v>2</v>
      </c>
      <c r="D55" s="2">
        <v>568</v>
      </c>
      <c r="E55" s="3">
        <v>1881440.69</v>
      </c>
    </row>
    <row r="56" spans="1:5" x14ac:dyDescent="0.25">
      <c r="A56" s="4">
        <v>2</v>
      </c>
      <c r="B56" s="1" t="s">
        <v>168</v>
      </c>
      <c r="C56" s="7">
        <v>2</v>
      </c>
      <c r="D56" s="2">
        <v>454</v>
      </c>
      <c r="E56" s="3">
        <v>1646160.07</v>
      </c>
    </row>
    <row r="57" spans="1:5" x14ac:dyDescent="0.25">
      <c r="A57" s="4">
        <v>2</v>
      </c>
      <c r="B57" s="1" t="s">
        <v>169</v>
      </c>
      <c r="C57" s="7">
        <v>2</v>
      </c>
      <c r="D57" s="2">
        <v>1133</v>
      </c>
      <c r="E57" s="3">
        <v>3755524.66</v>
      </c>
    </row>
    <row r="58" spans="1:5" x14ac:dyDescent="0.25">
      <c r="A58" s="4">
        <v>2</v>
      </c>
      <c r="B58" s="1" t="s">
        <v>170</v>
      </c>
      <c r="C58" s="7">
        <v>2</v>
      </c>
      <c r="D58" s="2">
        <v>368</v>
      </c>
      <c r="E58" s="3">
        <v>1459952</v>
      </c>
    </row>
    <row r="59" spans="1:5" x14ac:dyDescent="0.25">
      <c r="A59" s="4">
        <v>2</v>
      </c>
      <c r="B59" s="1" t="s">
        <v>173</v>
      </c>
      <c r="C59" s="7">
        <v>2</v>
      </c>
      <c r="D59" s="2">
        <v>2343</v>
      </c>
      <c r="E59" s="3">
        <v>7768440.8799999999</v>
      </c>
    </row>
    <row r="60" spans="1:5" x14ac:dyDescent="0.25">
      <c r="A60" s="4">
        <v>2</v>
      </c>
      <c r="B60" s="1" t="s">
        <v>174</v>
      </c>
      <c r="C60" s="7">
        <v>2</v>
      </c>
      <c r="D60" s="2">
        <v>458</v>
      </c>
      <c r="E60" s="3">
        <v>1914730.2</v>
      </c>
    </row>
    <row r="61" spans="1:5" x14ac:dyDescent="0.25">
      <c r="A61" s="4">
        <v>2</v>
      </c>
      <c r="B61" s="1" t="s">
        <v>175</v>
      </c>
      <c r="C61" s="7">
        <v>2</v>
      </c>
      <c r="D61" s="2">
        <v>2550</v>
      </c>
      <c r="E61" s="3">
        <v>8967063.8800000008</v>
      </c>
    </row>
    <row r="62" spans="1:5" x14ac:dyDescent="0.25">
      <c r="A62" s="4">
        <v>2</v>
      </c>
      <c r="B62" s="1" t="s">
        <v>179</v>
      </c>
      <c r="C62" s="7">
        <v>2</v>
      </c>
      <c r="D62" s="2">
        <v>1846</v>
      </c>
      <c r="E62" s="3">
        <v>6169617</v>
      </c>
    </row>
    <row r="63" spans="1:5" x14ac:dyDescent="0.25">
      <c r="A63" s="4">
        <v>2</v>
      </c>
      <c r="B63" s="1" t="s">
        <v>181</v>
      </c>
      <c r="C63" s="7">
        <v>2</v>
      </c>
      <c r="D63" s="2">
        <v>2426</v>
      </c>
      <c r="E63" s="3">
        <v>8812905</v>
      </c>
    </row>
    <row r="64" spans="1:5" x14ac:dyDescent="0.25">
      <c r="B64" s="1"/>
      <c r="D64" s="2">
        <f>SUM(D19:D63)</f>
        <v>68930</v>
      </c>
      <c r="E64" s="3">
        <f>SUM(E19:E63)</f>
        <v>237714523.97999996</v>
      </c>
    </row>
    <row r="65" spans="1:5" x14ac:dyDescent="0.25">
      <c r="B65" s="1"/>
      <c r="D65" s="2"/>
      <c r="E65" s="3"/>
    </row>
    <row r="66" spans="1:5" x14ac:dyDescent="0.25">
      <c r="A66" s="4" t="s">
        <v>193</v>
      </c>
      <c r="C66" s="4"/>
    </row>
    <row r="67" spans="1:5" x14ac:dyDescent="0.25">
      <c r="A67" s="4">
        <v>3</v>
      </c>
      <c r="B67" s="1" t="s">
        <v>0</v>
      </c>
      <c r="C67" s="6">
        <v>3</v>
      </c>
      <c r="D67" s="2">
        <v>511</v>
      </c>
      <c r="E67" s="3">
        <v>2376285</v>
      </c>
    </row>
    <row r="68" spans="1:5" x14ac:dyDescent="0.25">
      <c r="A68" s="4">
        <v>3</v>
      </c>
      <c r="B68" s="1" t="s">
        <v>1</v>
      </c>
      <c r="C68" s="6">
        <v>3</v>
      </c>
      <c r="D68" s="2">
        <v>1987</v>
      </c>
      <c r="E68" s="3">
        <v>8931806.9700000007</v>
      </c>
    </row>
    <row r="69" spans="1:5" x14ac:dyDescent="0.25">
      <c r="A69" s="4">
        <v>3</v>
      </c>
      <c r="B69" s="1" t="s">
        <v>123</v>
      </c>
      <c r="C69" s="7">
        <v>3</v>
      </c>
      <c r="D69" s="2">
        <v>85</v>
      </c>
      <c r="E69" s="3">
        <v>368532.3</v>
      </c>
    </row>
    <row r="70" spans="1:5" x14ac:dyDescent="0.25">
      <c r="A70" s="4">
        <v>3</v>
      </c>
      <c r="B70" s="1" t="s">
        <v>2</v>
      </c>
      <c r="C70" s="6">
        <v>3</v>
      </c>
      <c r="D70" s="2">
        <v>988</v>
      </c>
      <c r="E70" s="3">
        <v>4613859</v>
      </c>
    </row>
    <row r="71" spans="1:5" x14ac:dyDescent="0.25">
      <c r="A71" s="4">
        <v>3</v>
      </c>
      <c r="B71" s="1" t="s">
        <v>3</v>
      </c>
      <c r="C71" s="6">
        <v>3</v>
      </c>
      <c r="D71" s="2">
        <v>235</v>
      </c>
      <c r="E71" s="3">
        <v>1104716.8999999999</v>
      </c>
    </row>
    <row r="72" spans="1:5" x14ac:dyDescent="0.25">
      <c r="A72" s="4">
        <v>3</v>
      </c>
      <c r="B72" s="1" t="s">
        <v>4</v>
      </c>
      <c r="C72" s="6">
        <v>3</v>
      </c>
      <c r="D72" s="2">
        <v>47</v>
      </c>
      <c r="E72" s="3">
        <v>174806</v>
      </c>
    </row>
    <row r="73" spans="1:5" x14ac:dyDescent="0.25">
      <c r="A73" s="4">
        <v>3</v>
      </c>
      <c r="B73" s="1" t="s">
        <v>5</v>
      </c>
      <c r="C73" s="6">
        <v>3</v>
      </c>
      <c r="D73" s="2">
        <v>1336</v>
      </c>
      <c r="E73" s="3">
        <v>6341333</v>
      </c>
    </row>
    <row r="74" spans="1:5" x14ac:dyDescent="0.25">
      <c r="A74" s="4">
        <v>3</v>
      </c>
      <c r="B74" s="1" t="s">
        <v>125</v>
      </c>
      <c r="C74" s="7">
        <v>2</v>
      </c>
      <c r="D74" s="2">
        <v>125</v>
      </c>
      <c r="E74" s="3">
        <v>444377</v>
      </c>
    </row>
    <row r="75" spans="1:5" x14ac:dyDescent="0.25">
      <c r="A75" s="4">
        <v>3</v>
      </c>
      <c r="B75" s="1" t="s">
        <v>7</v>
      </c>
      <c r="C75" s="6">
        <v>3</v>
      </c>
      <c r="D75" s="2">
        <v>2745</v>
      </c>
      <c r="E75" s="3">
        <v>12963229.460000001</v>
      </c>
    </row>
    <row r="76" spans="1:5" x14ac:dyDescent="0.25">
      <c r="A76" s="4">
        <v>3</v>
      </c>
      <c r="B76" s="1" t="s">
        <v>8</v>
      </c>
      <c r="C76" s="6">
        <v>3</v>
      </c>
      <c r="D76" s="2">
        <v>694</v>
      </c>
      <c r="E76" s="3">
        <v>3081078</v>
      </c>
    </row>
    <row r="77" spans="1:5" x14ac:dyDescent="0.25">
      <c r="A77" s="4">
        <v>3</v>
      </c>
      <c r="B77" s="1" t="s">
        <v>9</v>
      </c>
      <c r="C77" s="6">
        <v>3</v>
      </c>
      <c r="D77" s="2">
        <v>4761</v>
      </c>
      <c r="E77" s="3">
        <v>21158134</v>
      </c>
    </row>
    <row r="78" spans="1:5" x14ac:dyDescent="0.25">
      <c r="A78" s="4">
        <v>3</v>
      </c>
      <c r="B78" s="1" t="s">
        <v>10</v>
      </c>
      <c r="C78" s="6">
        <v>3</v>
      </c>
      <c r="D78" s="2">
        <v>1032</v>
      </c>
      <c r="E78" s="3">
        <v>5032021</v>
      </c>
    </row>
    <row r="79" spans="1:5" x14ac:dyDescent="0.25">
      <c r="A79" s="4">
        <v>3</v>
      </c>
      <c r="B79" s="1" t="s">
        <v>11</v>
      </c>
      <c r="C79" s="6">
        <v>3</v>
      </c>
      <c r="D79" s="2">
        <v>430</v>
      </c>
      <c r="E79" s="3">
        <v>1803814.3</v>
      </c>
    </row>
    <row r="80" spans="1:5" x14ac:dyDescent="0.25">
      <c r="A80" s="4">
        <v>3</v>
      </c>
      <c r="B80" s="1" t="s">
        <v>12</v>
      </c>
      <c r="C80" s="6">
        <v>3</v>
      </c>
      <c r="D80" s="2">
        <v>1128</v>
      </c>
      <c r="E80" s="3">
        <v>5293975.6100000003</v>
      </c>
    </row>
    <row r="81" spans="1:5" x14ac:dyDescent="0.25">
      <c r="A81" s="4">
        <v>3</v>
      </c>
      <c r="B81" s="1" t="s">
        <v>16</v>
      </c>
      <c r="C81" s="6">
        <v>3</v>
      </c>
      <c r="D81" s="2">
        <v>226</v>
      </c>
      <c r="E81" s="3">
        <v>989214.74</v>
      </c>
    </row>
    <row r="82" spans="1:5" x14ac:dyDescent="0.25">
      <c r="A82" s="4">
        <v>3</v>
      </c>
      <c r="B82" s="1" t="s">
        <v>18</v>
      </c>
      <c r="C82" s="6">
        <v>3</v>
      </c>
      <c r="D82" s="2">
        <v>43</v>
      </c>
      <c r="E82" s="3">
        <v>142108</v>
      </c>
    </row>
    <row r="83" spans="1:5" x14ac:dyDescent="0.25">
      <c r="A83" s="4">
        <v>3</v>
      </c>
      <c r="B83" s="1" t="s">
        <v>19</v>
      </c>
      <c r="C83" s="6">
        <v>3</v>
      </c>
      <c r="D83" s="2">
        <v>374</v>
      </c>
      <c r="E83" s="3">
        <v>1755488</v>
      </c>
    </row>
    <row r="84" spans="1:5" x14ac:dyDescent="0.25">
      <c r="A84" s="4">
        <v>3</v>
      </c>
      <c r="B84" s="1" t="s">
        <v>20</v>
      </c>
      <c r="C84" s="6">
        <v>3</v>
      </c>
      <c r="D84" s="2">
        <v>46</v>
      </c>
      <c r="E84" s="3">
        <v>240622</v>
      </c>
    </row>
    <row r="85" spans="1:5" x14ac:dyDescent="0.25">
      <c r="A85" s="4">
        <v>3</v>
      </c>
      <c r="B85" s="1" t="s">
        <v>21</v>
      </c>
      <c r="C85" s="6">
        <v>3</v>
      </c>
      <c r="D85" s="2">
        <v>440</v>
      </c>
      <c r="E85" s="3">
        <v>2093368</v>
      </c>
    </row>
    <row r="86" spans="1:5" x14ac:dyDescent="0.25">
      <c r="A86" s="4">
        <v>3</v>
      </c>
      <c r="B86" s="1" t="s">
        <v>22</v>
      </c>
      <c r="C86" s="6">
        <v>3</v>
      </c>
      <c r="D86" s="2">
        <v>913</v>
      </c>
      <c r="E86" s="3">
        <v>4439138</v>
      </c>
    </row>
    <row r="87" spans="1:5" x14ac:dyDescent="0.25">
      <c r="A87" s="4">
        <v>3</v>
      </c>
      <c r="B87" s="1" t="s">
        <v>23</v>
      </c>
      <c r="C87" s="6">
        <v>3</v>
      </c>
      <c r="D87" s="2">
        <v>404</v>
      </c>
      <c r="E87" s="3">
        <v>1989253</v>
      </c>
    </row>
    <row r="88" spans="1:5" x14ac:dyDescent="0.25">
      <c r="A88" s="4">
        <v>3</v>
      </c>
      <c r="B88" s="1" t="s">
        <v>24</v>
      </c>
      <c r="C88" s="6">
        <v>3</v>
      </c>
      <c r="D88" s="2">
        <v>414</v>
      </c>
      <c r="E88" s="3">
        <v>1781466.1</v>
      </c>
    </row>
    <row r="89" spans="1:5" x14ac:dyDescent="0.25">
      <c r="A89" s="4">
        <v>3</v>
      </c>
      <c r="B89" s="1" t="s">
        <v>25</v>
      </c>
      <c r="C89" s="6">
        <v>3</v>
      </c>
      <c r="D89" s="2">
        <v>352</v>
      </c>
      <c r="E89" s="3">
        <v>1712500</v>
      </c>
    </row>
    <row r="90" spans="1:5" x14ac:dyDescent="0.25">
      <c r="A90" s="4">
        <v>3</v>
      </c>
      <c r="B90" s="1" t="s">
        <v>26</v>
      </c>
      <c r="C90" s="6">
        <v>3</v>
      </c>
      <c r="D90" s="2">
        <v>623</v>
      </c>
      <c r="E90" s="3">
        <v>3027568</v>
      </c>
    </row>
    <row r="91" spans="1:5" x14ac:dyDescent="0.25">
      <c r="A91" s="4">
        <v>3</v>
      </c>
      <c r="B91" s="1" t="s">
        <v>27</v>
      </c>
      <c r="C91" s="6">
        <v>3</v>
      </c>
      <c r="D91" s="2">
        <v>89</v>
      </c>
      <c r="E91" s="3">
        <v>398065.94</v>
      </c>
    </row>
    <row r="92" spans="1:5" x14ac:dyDescent="0.25">
      <c r="A92" s="4">
        <v>3</v>
      </c>
      <c r="B92" s="1" t="s">
        <v>28</v>
      </c>
      <c r="C92" s="6">
        <v>3</v>
      </c>
      <c r="D92" s="2">
        <v>1312</v>
      </c>
      <c r="E92" s="3">
        <v>5901690.4299999997</v>
      </c>
    </row>
    <row r="93" spans="1:5" x14ac:dyDescent="0.25">
      <c r="A93" s="4">
        <v>3</v>
      </c>
      <c r="B93" s="1" t="s">
        <v>29</v>
      </c>
      <c r="C93" s="6">
        <v>3</v>
      </c>
      <c r="D93" s="2">
        <v>132</v>
      </c>
      <c r="E93" s="3">
        <v>520788.79</v>
      </c>
    </row>
    <row r="94" spans="1:5" x14ac:dyDescent="0.25">
      <c r="A94" s="4">
        <v>3</v>
      </c>
      <c r="B94" s="1" t="s">
        <v>30</v>
      </c>
      <c r="C94" s="6">
        <v>3</v>
      </c>
      <c r="D94" s="2">
        <v>505</v>
      </c>
      <c r="E94" s="3">
        <v>2295127.5099999998</v>
      </c>
    </row>
    <row r="95" spans="1:5" x14ac:dyDescent="0.25">
      <c r="A95" s="4">
        <v>3</v>
      </c>
      <c r="B95" s="1" t="s">
        <v>31</v>
      </c>
      <c r="C95" s="6">
        <v>3</v>
      </c>
      <c r="D95" s="2">
        <v>2733</v>
      </c>
      <c r="E95" s="3">
        <v>13743979.15</v>
      </c>
    </row>
    <row r="96" spans="1:5" x14ac:dyDescent="0.25">
      <c r="A96" s="4">
        <v>3</v>
      </c>
      <c r="B96" s="1" t="s">
        <v>32</v>
      </c>
      <c r="C96" s="6">
        <v>3</v>
      </c>
      <c r="D96" s="2">
        <v>489</v>
      </c>
      <c r="E96" s="3">
        <v>2163139.98</v>
      </c>
    </row>
    <row r="97" spans="1:5" x14ac:dyDescent="0.25">
      <c r="A97" s="4">
        <v>3</v>
      </c>
      <c r="B97" s="1" t="s">
        <v>33</v>
      </c>
      <c r="C97" s="6">
        <v>3</v>
      </c>
      <c r="D97" s="2">
        <v>284</v>
      </c>
      <c r="E97" s="3">
        <v>1204401.1499999999</v>
      </c>
    </row>
    <row r="98" spans="1:5" x14ac:dyDescent="0.25">
      <c r="A98" s="4">
        <v>3</v>
      </c>
      <c r="B98" s="1" t="s">
        <v>34</v>
      </c>
      <c r="C98" s="6">
        <v>3</v>
      </c>
      <c r="D98" s="2">
        <v>655</v>
      </c>
      <c r="E98" s="3">
        <v>3101474.61</v>
      </c>
    </row>
    <row r="99" spans="1:5" x14ac:dyDescent="0.25">
      <c r="A99" s="4">
        <v>3</v>
      </c>
      <c r="B99" s="1" t="s">
        <v>35</v>
      </c>
      <c r="C99" s="6">
        <v>3</v>
      </c>
      <c r="D99" s="2">
        <v>257</v>
      </c>
      <c r="E99" s="3">
        <v>1180449.3500000001</v>
      </c>
    </row>
    <row r="100" spans="1:5" x14ac:dyDescent="0.25">
      <c r="A100" s="4">
        <v>3</v>
      </c>
      <c r="B100" s="1" t="s">
        <v>38</v>
      </c>
      <c r="C100" s="6">
        <v>3</v>
      </c>
      <c r="D100" s="2">
        <v>2549</v>
      </c>
      <c r="E100" s="3">
        <v>10875201.43</v>
      </c>
    </row>
    <row r="101" spans="1:5" x14ac:dyDescent="0.25">
      <c r="A101" s="4">
        <v>3</v>
      </c>
      <c r="B101" s="1" t="s">
        <v>39</v>
      </c>
      <c r="C101" s="6">
        <v>3</v>
      </c>
      <c r="D101" s="2">
        <v>14</v>
      </c>
      <c r="E101" s="3">
        <v>75360.5</v>
      </c>
    </row>
    <row r="102" spans="1:5" x14ac:dyDescent="0.25">
      <c r="A102" s="4">
        <v>3</v>
      </c>
      <c r="B102" s="1" t="s">
        <v>40</v>
      </c>
      <c r="C102" s="6">
        <v>3</v>
      </c>
      <c r="D102" s="2">
        <v>663</v>
      </c>
      <c r="E102" s="3">
        <v>3069127.9</v>
      </c>
    </row>
    <row r="103" spans="1:5" x14ac:dyDescent="0.25">
      <c r="A103" s="4">
        <v>3</v>
      </c>
      <c r="B103" s="1" t="s">
        <v>41</v>
      </c>
      <c r="C103" s="6">
        <v>3</v>
      </c>
      <c r="D103" s="2">
        <v>857</v>
      </c>
      <c r="E103" s="3">
        <v>4063816.73</v>
      </c>
    </row>
    <row r="104" spans="1:5" x14ac:dyDescent="0.25">
      <c r="A104" s="4">
        <v>3</v>
      </c>
      <c r="B104" s="1" t="s">
        <v>42</v>
      </c>
      <c r="C104" s="6">
        <v>3</v>
      </c>
      <c r="D104" s="2">
        <v>1634</v>
      </c>
      <c r="E104" s="3">
        <v>8358547</v>
      </c>
    </row>
    <row r="105" spans="1:5" x14ac:dyDescent="0.25">
      <c r="A105" s="4">
        <v>3</v>
      </c>
      <c r="B105" s="1" t="s">
        <v>43</v>
      </c>
      <c r="C105" s="6">
        <v>3</v>
      </c>
      <c r="D105" s="2">
        <v>280</v>
      </c>
      <c r="E105" s="3">
        <v>1329278.43</v>
      </c>
    </row>
    <row r="106" spans="1:5" x14ac:dyDescent="0.25">
      <c r="A106" s="4">
        <v>3</v>
      </c>
      <c r="B106" s="1" t="s">
        <v>44</v>
      </c>
      <c r="C106" s="6">
        <v>3</v>
      </c>
      <c r="D106" s="2">
        <v>958</v>
      </c>
      <c r="E106" s="3">
        <v>4443132</v>
      </c>
    </row>
    <row r="107" spans="1:5" x14ac:dyDescent="0.25">
      <c r="A107" s="4">
        <v>3</v>
      </c>
      <c r="B107" s="1" t="s">
        <v>45</v>
      </c>
      <c r="C107" s="6">
        <v>3</v>
      </c>
      <c r="D107" s="2">
        <v>334</v>
      </c>
      <c r="E107" s="3">
        <v>1535854</v>
      </c>
    </row>
    <row r="108" spans="1:5" x14ac:dyDescent="0.25">
      <c r="A108" s="4">
        <v>3</v>
      </c>
      <c r="B108" s="1" t="s">
        <v>46</v>
      </c>
      <c r="C108" s="6">
        <v>3</v>
      </c>
      <c r="D108" s="2">
        <v>474</v>
      </c>
      <c r="E108" s="3">
        <v>2155641</v>
      </c>
    </row>
    <row r="109" spans="1:5" x14ac:dyDescent="0.25">
      <c r="A109" s="4">
        <v>3</v>
      </c>
      <c r="B109" s="1" t="s">
        <v>47</v>
      </c>
      <c r="C109" s="6">
        <v>3</v>
      </c>
      <c r="D109" s="2">
        <v>1370</v>
      </c>
      <c r="E109" s="3">
        <v>6046770.2400000002</v>
      </c>
    </row>
    <row r="110" spans="1:5" x14ac:dyDescent="0.25">
      <c r="A110" s="4">
        <v>3</v>
      </c>
      <c r="B110" s="1" t="s">
        <v>48</v>
      </c>
      <c r="C110" s="6">
        <v>3</v>
      </c>
      <c r="D110" s="2">
        <v>47</v>
      </c>
      <c r="E110" s="3">
        <v>225565.5</v>
      </c>
    </row>
    <row r="111" spans="1:5" x14ac:dyDescent="0.25">
      <c r="A111" s="4">
        <v>3</v>
      </c>
      <c r="B111" s="1" t="s">
        <v>49</v>
      </c>
      <c r="C111" s="6">
        <v>3</v>
      </c>
      <c r="D111" s="2">
        <v>86</v>
      </c>
      <c r="E111" s="3">
        <v>329232</v>
      </c>
    </row>
    <row r="112" spans="1:5" x14ac:dyDescent="0.25">
      <c r="A112" s="4">
        <v>3</v>
      </c>
      <c r="B112" s="1" t="s">
        <v>50</v>
      </c>
      <c r="C112" s="6">
        <v>3</v>
      </c>
      <c r="D112" s="2">
        <v>688</v>
      </c>
      <c r="E112" s="3">
        <v>2901530</v>
      </c>
    </row>
    <row r="113" spans="1:5" x14ac:dyDescent="0.25">
      <c r="A113" s="4">
        <v>3</v>
      </c>
      <c r="B113" s="1" t="s">
        <v>51</v>
      </c>
      <c r="C113" s="6">
        <v>3</v>
      </c>
      <c r="D113" s="2">
        <v>99</v>
      </c>
      <c r="E113" s="3">
        <v>351581</v>
      </c>
    </row>
    <row r="114" spans="1:5" x14ac:dyDescent="0.25">
      <c r="A114" s="4">
        <v>3</v>
      </c>
      <c r="B114" s="1" t="s">
        <v>52</v>
      </c>
      <c r="C114" s="6">
        <v>3</v>
      </c>
      <c r="D114" s="2">
        <v>1767</v>
      </c>
      <c r="E114" s="3">
        <v>8538603.0500000007</v>
      </c>
    </row>
    <row r="115" spans="1:5" x14ac:dyDescent="0.25">
      <c r="A115" s="4">
        <v>3</v>
      </c>
      <c r="B115" s="1" t="s">
        <v>53</v>
      </c>
      <c r="C115" s="6">
        <v>3</v>
      </c>
      <c r="D115" s="2">
        <v>594</v>
      </c>
      <c r="E115" s="3">
        <v>2591046.3199999998</v>
      </c>
    </row>
    <row r="116" spans="1:5" x14ac:dyDescent="0.25">
      <c r="A116" s="4">
        <v>3</v>
      </c>
      <c r="B116" s="1" t="s">
        <v>54</v>
      </c>
      <c r="C116" s="6">
        <v>3</v>
      </c>
      <c r="D116" s="2">
        <v>28</v>
      </c>
      <c r="E116" s="3">
        <v>134923</v>
      </c>
    </row>
    <row r="117" spans="1:5" x14ac:dyDescent="0.25">
      <c r="A117" s="4">
        <v>3</v>
      </c>
      <c r="B117" s="1" t="s">
        <v>55</v>
      </c>
      <c r="C117" s="6">
        <v>3</v>
      </c>
      <c r="D117" s="2">
        <v>30</v>
      </c>
      <c r="E117" s="3">
        <v>210115</v>
      </c>
    </row>
    <row r="118" spans="1:5" x14ac:dyDescent="0.25">
      <c r="A118" s="4">
        <v>3</v>
      </c>
      <c r="B118" s="1" t="s">
        <v>56</v>
      </c>
      <c r="C118" s="6">
        <v>3</v>
      </c>
      <c r="D118" s="2">
        <v>313</v>
      </c>
      <c r="E118" s="3">
        <v>1412126.2</v>
      </c>
    </row>
    <row r="119" spans="1:5" x14ac:dyDescent="0.25">
      <c r="A119" s="4">
        <v>3</v>
      </c>
      <c r="B119" s="1" t="s">
        <v>57</v>
      </c>
      <c r="C119" s="6">
        <v>3</v>
      </c>
      <c r="D119" s="2">
        <v>55</v>
      </c>
      <c r="E119" s="3">
        <v>235926.23</v>
      </c>
    </row>
    <row r="120" spans="1:5" x14ac:dyDescent="0.25">
      <c r="A120" s="4">
        <v>3</v>
      </c>
      <c r="B120" s="1" t="s">
        <v>58</v>
      </c>
      <c r="C120" s="6">
        <v>3</v>
      </c>
      <c r="D120" s="2">
        <v>223</v>
      </c>
      <c r="E120" s="3">
        <v>973059.88</v>
      </c>
    </row>
    <row r="121" spans="1:5" x14ac:dyDescent="0.25">
      <c r="A121" s="4">
        <v>3</v>
      </c>
      <c r="B121" s="1" t="s">
        <v>59</v>
      </c>
      <c r="C121" s="6">
        <v>3</v>
      </c>
      <c r="D121" s="2">
        <v>1005</v>
      </c>
      <c r="E121" s="3">
        <v>5081755.4400000004</v>
      </c>
    </row>
    <row r="122" spans="1:5" x14ac:dyDescent="0.25">
      <c r="A122" s="4">
        <v>3</v>
      </c>
      <c r="B122" s="1" t="s">
        <v>60</v>
      </c>
      <c r="C122" s="6">
        <v>3</v>
      </c>
      <c r="D122" s="2">
        <v>628</v>
      </c>
      <c r="E122" s="3">
        <v>2999365.18</v>
      </c>
    </row>
    <row r="123" spans="1:5" x14ac:dyDescent="0.25">
      <c r="A123" s="4">
        <v>3</v>
      </c>
      <c r="B123" s="1" t="s">
        <v>61</v>
      </c>
      <c r="C123" s="6">
        <v>3</v>
      </c>
      <c r="D123" s="2">
        <v>26</v>
      </c>
      <c r="E123" s="3">
        <v>116379.46</v>
      </c>
    </row>
    <row r="124" spans="1:5" x14ac:dyDescent="0.25">
      <c r="A124" s="4">
        <v>3</v>
      </c>
      <c r="B124" s="1" t="s">
        <v>62</v>
      </c>
      <c r="C124" s="6">
        <v>3</v>
      </c>
      <c r="D124" s="2">
        <v>499</v>
      </c>
      <c r="E124" s="3">
        <v>2307578</v>
      </c>
    </row>
    <row r="125" spans="1:5" x14ac:dyDescent="0.25">
      <c r="B125" s="1"/>
      <c r="C125" s="6"/>
      <c r="D125" s="2">
        <f>SUM(D67:D124)</f>
        <v>41616</v>
      </c>
      <c r="E125" s="3">
        <f>SUM(E67:E124)</f>
        <v>192729326.78000003</v>
      </c>
    </row>
    <row r="126" spans="1:5" x14ac:dyDescent="0.25">
      <c r="B126" s="1"/>
      <c r="C126" s="6"/>
      <c r="D126" s="2"/>
      <c r="E126" s="3"/>
    </row>
    <row r="127" spans="1:5" x14ac:dyDescent="0.25">
      <c r="A127" s="4" t="s">
        <v>194</v>
      </c>
      <c r="B127" s="1"/>
      <c r="C127" s="6"/>
      <c r="D127" s="2"/>
      <c r="E127" s="3"/>
    </row>
    <row r="128" spans="1:5" x14ac:dyDescent="0.25">
      <c r="B128" s="1" t="s">
        <v>6</v>
      </c>
      <c r="C128" s="6">
        <v>3</v>
      </c>
      <c r="D128" s="2">
        <v>44</v>
      </c>
      <c r="E128" s="3">
        <v>154195</v>
      </c>
    </row>
    <row r="129" spans="1:8" x14ac:dyDescent="0.25">
      <c r="B129" s="1" t="s">
        <v>13</v>
      </c>
      <c r="C129" s="6">
        <v>3</v>
      </c>
      <c r="D129" s="5" t="s">
        <v>14</v>
      </c>
      <c r="E129" s="5" t="s">
        <v>15</v>
      </c>
    </row>
    <row r="130" spans="1:8" x14ac:dyDescent="0.25">
      <c r="B130" s="1" t="s">
        <v>17</v>
      </c>
      <c r="C130" s="6">
        <v>3</v>
      </c>
      <c r="D130" s="2">
        <v>326</v>
      </c>
      <c r="E130" s="3">
        <v>1498998.31</v>
      </c>
    </row>
    <row r="131" spans="1:8" x14ac:dyDescent="0.25">
      <c r="B131" s="1" t="s">
        <v>36</v>
      </c>
      <c r="C131" s="6">
        <v>3</v>
      </c>
      <c r="D131" s="2">
        <v>680</v>
      </c>
      <c r="E131" s="3">
        <v>2738950.78</v>
      </c>
    </row>
    <row r="132" spans="1:8" x14ac:dyDescent="0.25">
      <c r="B132" s="1" t="s">
        <v>37</v>
      </c>
      <c r="C132" s="6">
        <v>3</v>
      </c>
      <c r="D132" s="2">
        <v>34</v>
      </c>
      <c r="E132" s="3">
        <v>157807.92000000001</v>
      </c>
    </row>
    <row r="133" spans="1:8" x14ac:dyDescent="0.25">
      <c r="B133" s="1"/>
      <c r="C133" s="6"/>
      <c r="D133" s="2">
        <f>SUM(D128:D132)</f>
        <v>1084</v>
      </c>
      <c r="E133" s="3">
        <f>SUM(E128:E132)</f>
        <v>4549952.01</v>
      </c>
    </row>
    <row r="134" spans="1:8" x14ac:dyDescent="0.25">
      <c r="B134" s="1"/>
      <c r="C134" s="6"/>
      <c r="D134" s="2"/>
      <c r="E134" s="3"/>
    </row>
    <row r="135" spans="1:8" x14ac:dyDescent="0.25">
      <c r="A135" s="4" t="s">
        <v>195</v>
      </c>
      <c r="B135" s="1"/>
      <c r="C135" s="6"/>
      <c r="D135" s="2"/>
      <c r="E135" s="3"/>
    </row>
    <row r="136" spans="1:8" x14ac:dyDescent="0.25">
      <c r="A136" s="4">
        <v>4</v>
      </c>
      <c r="B136" s="1" t="s">
        <v>70</v>
      </c>
      <c r="C136" s="6">
        <v>4</v>
      </c>
      <c r="D136" s="2">
        <v>12501</v>
      </c>
      <c r="E136" s="3">
        <v>49233432</v>
      </c>
      <c r="G136" s="4" t="s">
        <v>187</v>
      </c>
    </row>
    <row r="137" spans="1:8" x14ac:dyDescent="0.25">
      <c r="A137" s="4">
        <v>4</v>
      </c>
      <c r="B137" s="1" t="s">
        <v>75</v>
      </c>
      <c r="C137" s="6">
        <v>4</v>
      </c>
      <c r="D137" s="2">
        <f>+G137*0.72</f>
        <v>15940.8</v>
      </c>
      <c r="E137" s="3">
        <f>+H137*0.72</f>
        <v>68508524.879999995</v>
      </c>
      <c r="G137" s="2">
        <v>22140</v>
      </c>
      <c r="H137" s="3">
        <v>95150729</v>
      </c>
    </row>
    <row r="138" spans="1:8" x14ac:dyDescent="0.25">
      <c r="A138" s="4">
        <v>4</v>
      </c>
      <c r="B138" s="1" t="s">
        <v>81</v>
      </c>
      <c r="C138" s="6">
        <v>4</v>
      </c>
      <c r="D138" s="2">
        <v>232</v>
      </c>
      <c r="E138" s="3">
        <v>1083250.6200000001</v>
      </c>
    </row>
    <row r="139" spans="1:8" x14ac:dyDescent="0.25">
      <c r="A139" s="4">
        <v>4</v>
      </c>
      <c r="B139" s="1" t="s">
        <v>98</v>
      </c>
      <c r="C139" s="6">
        <v>4</v>
      </c>
      <c r="D139" s="2">
        <v>612</v>
      </c>
      <c r="E139" s="3">
        <v>1737207.48</v>
      </c>
    </row>
    <row r="140" spans="1:8" x14ac:dyDescent="0.25">
      <c r="B140" s="1"/>
      <c r="C140" s="6"/>
      <c r="D140" s="2">
        <f>SUM(D136:D139)</f>
        <v>29285.8</v>
      </c>
      <c r="E140" s="3">
        <f>SUM(E136:E139)</f>
        <v>120562414.98</v>
      </c>
    </row>
    <row r="141" spans="1:8" x14ac:dyDescent="0.25">
      <c r="B141" s="1"/>
      <c r="C141" s="6"/>
      <c r="D141" s="2"/>
      <c r="E141" s="3"/>
    </row>
    <row r="142" spans="1:8" x14ac:dyDescent="0.25">
      <c r="A142" s="4" t="s">
        <v>196</v>
      </c>
      <c r="B142" s="1"/>
      <c r="C142" s="6"/>
      <c r="D142" s="2"/>
      <c r="E142" s="3"/>
    </row>
    <row r="143" spans="1:8" x14ac:dyDescent="0.25">
      <c r="B143" s="1" t="s">
        <v>63</v>
      </c>
      <c r="C143" s="6">
        <v>4</v>
      </c>
      <c r="D143" s="2">
        <v>132</v>
      </c>
      <c r="E143" s="3">
        <v>347413.73</v>
      </c>
    </row>
    <row r="144" spans="1:8" x14ac:dyDescent="0.25">
      <c r="B144" s="1" t="s">
        <v>64</v>
      </c>
      <c r="C144" s="6">
        <v>4</v>
      </c>
      <c r="D144" s="2">
        <v>85</v>
      </c>
      <c r="E144" s="3">
        <v>353973</v>
      </c>
    </row>
    <row r="145" spans="2:5" x14ac:dyDescent="0.25">
      <c r="B145" s="1" t="s">
        <v>65</v>
      </c>
      <c r="C145" s="6">
        <v>4</v>
      </c>
      <c r="D145" s="2">
        <v>53</v>
      </c>
      <c r="E145" s="3">
        <v>217070</v>
      </c>
    </row>
    <row r="146" spans="2:5" x14ac:dyDescent="0.25">
      <c r="B146" s="1" t="s">
        <v>66</v>
      </c>
      <c r="C146" s="6">
        <v>4</v>
      </c>
      <c r="D146" s="2">
        <v>59</v>
      </c>
      <c r="E146" s="3">
        <v>220353</v>
      </c>
    </row>
    <row r="147" spans="2:5" x14ac:dyDescent="0.25">
      <c r="B147" s="1" t="s">
        <v>67</v>
      </c>
      <c r="C147" s="6">
        <v>4</v>
      </c>
      <c r="D147" s="2">
        <v>111</v>
      </c>
      <c r="E147" s="3">
        <v>396444.79</v>
      </c>
    </row>
    <row r="148" spans="2:5" x14ac:dyDescent="0.25">
      <c r="B148" s="1" t="s">
        <v>68</v>
      </c>
      <c r="C148" s="6">
        <v>4</v>
      </c>
      <c r="D148" s="2">
        <v>29</v>
      </c>
      <c r="E148" s="3">
        <v>111757</v>
      </c>
    </row>
    <row r="149" spans="2:5" x14ac:dyDescent="0.25">
      <c r="B149" s="1" t="s">
        <v>68</v>
      </c>
      <c r="C149" s="6">
        <v>4</v>
      </c>
      <c r="D149" s="2">
        <v>24</v>
      </c>
      <c r="E149" s="3">
        <v>127569</v>
      </c>
    </row>
    <row r="150" spans="2:5" x14ac:dyDescent="0.25">
      <c r="B150" s="1" t="s">
        <v>68</v>
      </c>
      <c r="C150" s="6">
        <v>4</v>
      </c>
      <c r="D150" s="2">
        <v>38</v>
      </c>
      <c r="E150" s="3">
        <v>173198</v>
      </c>
    </row>
    <row r="151" spans="2:5" x14ac:dyDescent="0.25">
      <c r="B151" s="1" t="s">
        <v>69</v>
      </c>
      <c r="C151" s="6">
        <v>4</v>
      </c>
      <c r="D151" s="2">
        <v>70</v>
      </c>
      <c r="E151" s="3">
        <v>269140.08</v>
      </c>
    </row>
    <row r="152" spans="2:5" x14ac:dyDescent="0.25">
      <c r="B152" s="1" t="s">
        <v>71</v>
      </c>
      <c r="C152" s="6">
        <v>4</v>
      </c>
      <c r="D152" s="2">
        <v>357</v>
      </c>
      <c r="E152" s="3">
        <v>1587170</v>
      </c>
    </row>
    <row r="153" spans="2:5" x14ac:dyDescent="0.25">
      <c r="B153" s="1" t="s">
        <v>72</v>
      </c>
      <c r="C153" s="6">
        <v>4</v>
      </c>
      <c r="D153" s="2">
        <v>96</v>
      </c>
      <c r="E153" s="3">
        <v>144550</v>
      </c>
    </row>
    <row r="154" spans="2:5" x14ac:dyDescent="0.25">
      <c r="B154" s="1" t="s">
        <v>73</v>
      </c>
      <c r="C154" s="6">
        <v>4</v>
      </c>
      <c r="D154" s="2">
        <v>20</v>
      </c>
      <c r="E154" s="3">
        <v>96495</v>
      </c>
    </row>
    <row r="155" spans="2:5" x14ac:dyDescent="0.25">
      <c r="B155" s="1" t="s">
        <v>74</v>
      </c>
      <c r="C155" s="6">
        <v>4</v>
      </c>
      <c r="D155" s="2">
        <v>35</v>
      </c>
      <c r="E155" s="3">
        <v>135943</v>
      </c>
    </row>
    <row r="156" spans="2:5" x14ac:dyDescent="0.25">
      <c r="B156" s="1" t="s">
        <v>76</v>
      </c>
      <c r="C156" s="6">
        <v>4</v>
      </c>
      <c r="D156" s="2">
        <v>76</v>
      </c>
      <c r="E156" s="3">
        <v>314626.28000000003</v>
      </c>
    </row>
    <row r="157" spans="2:5" x14ac:dyDescent="0.25">
      <c r="B157" s="1" t="s">
        <v>77</v>
      </c>
      <c r="C157" s="6">
        <v>4</v>
      </c>
      <c r="D157" s="2">
        <v>109</v>
      </c>
      <c r="E157" s="3">
        <v>503768</v>
      </c>
    </row>
    <row r="158" spans="2:5" x14ac:dyDescent="0.25">
      <c r="B158" s="1" t="s">
        <v>77</v>
      </c>
      <c r="C158" s="6">
        <v>4</v>
      </c>
      <c r="D158" s="2">
        <v>49</v>
      </c>
      <c r="E158" s="3">
        <v>239767</v>
      </c>
    </row>
    <row r="159" spans="2:5" x14ac:dyDescent="0.25">
      <c r="B159" s="1" t="s">
        <v>78</v>
      </c>
      <c r="C159" s="6">
        <v>4</v>
      </c>
      <c r="D159" s="2">
        <v>117</v>
      </c>
      <c r="E159" s="3">
        <v>411712.95</v>
      </c>
    </row>
    <row r="160" spans="2:5" x14ac:dyDescent="0.25">
      <c r="B160" s="1" t="s">
        <v>79</v>
      </c>
      <c r="C160" s="6">
        <v>4</v>
      </c>
      <c r="D160" s="2">
        <v>278</v>
      </c>
      <c r="E160" s="3">
        <v>1182559</v>
      </c>
    </row>
    <row r="161" spans="2:5" x14ac:dyDescent="0.25">
      <c r="B161" s="1" t="s">
        <v>80</v>
      </c>
      <c r="C161" s="6">
        <v>4</v>
      </c>
      <c r="D161" s="2">
        <v>212</v>
      </c>
      <c r="E161" s="3">
        <v>868190</v>
      </c>
    </row>
    <row r="162" spans="2:5" x14ac:dyDescent="0.25">
      <c r="B162" s="1" t="s">
        <v>82</v>
      </c>
      <c r="C162" s="6">
        <v>4</v>
      </c>
      <c r="D162" s="2">
        <v>331</v>
      </c>
      <c r="E162" s="3">
        <v>1013003.07</v>
      </c>
    </row>
    <row r="163" spans="2:5" x14ac:dyDescent="0.25">
      <c r="B163" s="1" t="s">
        <v>82</v>
      </c>
      <c r="C163" s="6">
        <v>4</v>
      </c>
      <c r="D163" s="2">
        <v>370</v>
      </c>
      <c r="E163" s="3">
        <v>1199601.56</v>
      </c>
    </row>
    <row r="164" spans="2:5" x14ac:dyDescent="0.25">
      <c r="B164" s="1" t="s">
        <v>83</v>
      </c>
      <c r="C164" s="6">
        <v>4</v>
      </c>
      <c r="D164" s="2">
        <v>31</v>
      </c>
      <c r="E164" s="3">
        <v>151731</v>
      </c>
    </row>
    <row r="165" spans="2:5" x14ac:dyDescent="0.25">
      <c r="B165" s="1" t="s">
        <v>84</v>
      </c>
      <c r="C165" s="6">
        <v>4</v>
      </c>
      <c r="D165" s="2">
        <v>42</v>
      </c>
      <c r="E165" s="3">
        <v>135711.24</v>
      </c>
    </row>
    <row r="166" spans="2:5" x14ac:dyDescent="0.25">
      <c r="B166" s="1" t="s">
        <v>84</v>
      </c>
      <c r="C166" s="6">
        <v>4</v>
      </c>
      <c r="D166" s="2">
        <v>54</v>
      </c>
      <c r="E166" s="3">
        <v>198181.05</v>
      </c>
    </row>
    <row r="167" spans="2:5" x14ac:dyDescent="0.25">
      <c r="B167" s="1" t="s">
        <v>85</v>
      </c>
      <c r="C167" s="6">
        <v>4</v>
      </c>
      <c r="D167" s="2">
        <v>72</v>
      </c>
      <c r="E167" s="3">
        <v>254729.22</v>
      </c>
    </row>
    <row r="168" spans="2:5" x14ac:dyDescent="0.25">
      <c r="B168" s="1" t="s">
        <v>86</v>
      </c>
      <c r="C168" s="6">
        <v>4</v>
      </c>
      <c r="D168" s="2">
        <v>15</v>
      </c>
      <c r="E168" s="3">
        <v>59751</v>
      </c>
    </row>
    <row r="169" spans="2:5" x14ac:dyDescent="0.25">
      <c r="B169" s="1" t="s">
        <v>87</v>
      </c>
      <c r="C169" s="6">
        <v>4</v>
      </c>
      <c r="D169" s="2">
        <v>118</v>
      </c>
      <c r="E169" s="3">
        <v>315393.53000000003</v>
      </c>
    </row>
    <row r="170" spans="2:5" x14ac:dyDescent="0.25">
      <c r="B170" s="1" t="s">
        <v>88</v>
      </c>
      <c r="C170" s="6">
        <v>4</v>
      </c>
      <c r="D170" s="2">
        <v>423</v>
      </c>
      <c r="E170" s="3">
        <v>1947483</v>
      </c>
    </row>
    <row r="171" spans="2:5" x14ac:dyDescent="0.25">
      <c r="B171" s="1" t="s">
        <v>89</v>
      </c>
      <c r="C171" s="6">
        <v>4</v>
      </c>
      <c r="D171" s="2">
        <v>27</v>
      </c>
      <c r="E171" s="3">
        <v>92661</v>
      </c>
    </row>
    <row r="172" spans="2:5" x14ac:dyDescent="0.25">
      <c r="B172" s="1" t="s">
        <v>90</v>
      </c>
      <c r="C172" s="6">
        <v>4</v>
      </c>
      <c r="D172" s="2">
        <v>222</v>
      </c>
      <c r="E172" s="3">
        <v>1002050.74</v>
      </c>
    </row>
    <row r="173" spans="2:5" x14ac:dyDescent="0.25">
      <c r="B173" s="1" t="s">
        <v>91</v>
      </c>
      <c r="C173" s="6">
        <v>4</v>
      </c>
      <c r="D173" s="2">
        <v>26</v>
      </c>
      <c r="E173" s="3">
        <v>152876</v>
      </c>
    </row>
    <row r="174" spans="2:5" x14ac:dyDescent="0.25">
      <c r="B174" s="1" t="s">
        <v>92</v>
      </c>
      <c r="C174" s="6">
        <v>4</v>
      </c>
      <c r="D174" s="2">
        <v>150</v>
      </c>
      <c r="E174" s="3">
        <v>636711</v>
      </c>
    </row>
    <row r="175" spans="2:5" x14ac:dyDescent="0.25">
      <c r="B175" s="1" t="s">
        <v>93</v>
      </c>
      <c r="C175" s="6">
        <v>4</v>
      </c>
      <c r="D175" s="2">
        <v>401</v>
      </c>
      <c r="E175" s="3">
        <v>1669540.6</v>
      </c>
    </row>
    <row r="176" spans="2:5" x14ac:dyDescent="0.25">
      <c r="B176" s="1" t="s">
        <v>94</v>
      </c>
      <c r="C176" s="6">
        <v>4</v>
      </c>
      <c r="D176" s="2">
        <v>3294</v>
      </c>
      <c r="E176" s="3">
        <v>13791233.18</v>
      </c>
    </row>
    <row r="177" spans="2:5" x14ac:dyDescent="0.25">
      <c r="B177" s="1" t="s">
        <v>95</v>
      </c>
      <c r="C177" s="6">
        <v>4</v>
      </c>
      <c r="D177" s="2">
        <v>326</v>
      </c>
      <c r="E177" s="3">
        <v>1277115</v>
      </c>
    </row>
    <row r="178" spans="2:5" x14ac:dyDescent="0.25">
      <c r="B178" s="1" t="s">
        <v>96</v>
      </c>
      <c r="C178" s="6">
        <v>4</v>
      </c>
      <c r="D178" s="2">
        <v>44</v>
      </c>
      <c r="E178" s="3">
        <v>174051</v>
      </c>
    </row>
    <row r="179" spans="2:5" x14ac:dyDescent="0.25">
      <c r="B179" s="1" t="s">
        <v>97</v>
      </c>
      <c r="C179" s="6">
        <v>4</v>
      </c>
      <c r="D179" s="2">
        <v>73</v>
      </c>
      <c r="E179" s="3">
        <v>351645</v>
      </c>
    </row>
    <row r="180" spans="2:5" x14ac:dyDescent="0.25">
      <c r="B180" s="1" t="s">
        <v>99</v>
      </c>
      <c r="C180" s="6">
        <v>4</v>
      </c>
      <c r="D180" s="2">
        <v>32</v>
      </c>
      <c r="E180" s="3">
        <v>126675</v>
      </c>
    </row>
    <row r="181" spans="2:5" x14ac:dyDescent="0.25">
      <c r="B181" s="1" t="s">
        <v>100</v>
      </c>
      <c r="C181" s="6">
        <v>4</v>
      </c>
      <c r="D181" s="2">
        <v>266</v>
      </c>
      <c r="E181" s="3">
        <v>1164731.03</v>
      </c>
    </row>
    <row r="182" spans="2:5" x14ac:dyDescent="0.25">
      <c r="B182" s="1" t="s">
        <v>101</v>
      </c>
      <c r="C182" s="6">
        <v>4</v>
      </c>
      <c r="D182" s="2">
        <v>61</v>
      </c>
      <c r="E182" s="3">
        <v>237779.21</v>
      </c>
    </row>
    <row r="183" spans="2:5" x14ac:dyDescent="0.25">
      <c r="B183" s="1" t="s">
        <v>102</v>
      </c>
      <c r="C183" s="6">
        <v>4</v>
      </c>
      <c r="D183" s="2">
        <v>155</v>
      </c>
      <c r="E183" s="3">
        <v>582774.01</v>
      </c>
    </row>
    <row r="184" spans="2:5" x14ac:dyDescent="0.25">
      <c r="B184" s="1" t="s">
        <v>103</v>
      </c>
      <c r="C184" s="6">
        <v>4</v>
      </c>
      <c r="D184" s="2">
        <v>37</v>
      </c>
      <c r="E184" s="3">
        <v>163272</v>
      </c>
    </row>
    <row r="185" spans="2:5" x14ac:dyDescent="0.25">
      <c r="B185" s="1" t="s">
        <v>104</v>
      </c>
      <c r="C185" s="6">
        <v>4</v>
      </c>
      <c r="D185" s="2">
        <v>88</v>
      </c>
      <c r="E185" s="3">
        <v>422167</v>
      </c>
    </row>
    <row r="186" spans="2:5" x14ac:dyDescent="0.25">
      <c r="B186" s="1" t="s">
        <v>105</v>
      </c>
      <c r="C186" s="6">
        <v>4</v>
      </c>
      <c r="D186" s="2">
        <v>10</v>
      </c>
      <c r="E186" s="3">
        <v>56397</v>
      </c>
    </row>
    <row r="187" spans="2:5" x14ac:dyDescent="0.25">
      <c r="B187" s="1" t="s">
        <v>106</v>
      </c>
      <c r="C187" s="6">
        <v>4</v>
      </c>
      <c r="D187" s="2">
        <v>44</v>
      </c>
      <c r="E187" s="3">
        <v>184439</v>
      </c>
    </row>
    <row r="188" spans="2:5" x14ac:dyDescent="0.25">
      <c r="B188" s="1" t="s">
        <v>107</v>
      </c>
      <c r="C188" s="6">
        <v>4</v>
      </c>
      <c r="D188" s="2">
        <v>25</v>
      </c>
      <c r="E188" s="3">
        <v>79902</v>
      </c>
    </row>
    <row r="189" spans="2:5" x14ac:dyDescent="0.25">
      <c r="B189" s="1" t="s">
        <v>108</v>
      </c>
      <c r="C189" s="6">
        <v>4</v>
      </c>
      <c r="D189" s="2">
        <v>29</v>
      </c>
      <c r="E189" s="3">
        <v>108033.44</v>
      </c>
    </row>
    <row r="190" spans="2:5" x14ac:dyDescent="0.25">
      <c r="B190" s="1" t="s">
        <v>109</v>
      </c>
      <c r="C190" s="6">
        <v>4</v>
      </c>
      <c r="D190" s="2">
        <v>221</v>
      </c>
      <c r="E190" s="3">
        <v>692800.95</v>
      </c>
    </row>
    <row r="191" spans="2:5" x14ac:dyDescent="0.25">
      <c r="B191" s="1" t="s">
        <v>110</v>
      </c>
      <c r="C191" s="6">
        <v>4</v>
      </c>
      <c r="D191" s="2">
        <v>51</v>
      </c>
      <c r="E191" s="3">
        <v>167153</v>
      </c>
    </row>
    <row r="192" spans="2:5" x14ac:dyDescent="0.25">
      <c r="B192" s="1" t="s">
        <v>111</v>
      </c>
      <c r="C192" s="6">
        <v>4</v>
      </c>
      <c r="D192" s="2">
        <v>30</v>
      </c>
      <c r="E192" s="3">
        <v>126703</v>
      </c>
    </row>
    <row r="193" spans="2:5" x14ac:dyDescent="0.25">
      <c r="B193" s="1" t="s">
        <v>112</v>
      </c>
      <c r="C193" s="6">
        <v>4</v>
      </c>
      <c r="D193" s="2">
        <v>43</v>
      </c>
      <c r="E193" s="3">
        <v>173745</v>
      </c>
    </row>
    <row r="194" spans="2:5" x14ac:dyDescent="0.25">
      <c r="B194" s="1" t="s">
        <v>113</v>
      </c>
      <c r="C194" s="6">
        <v>4</v>
      </c>
      <c r="D194" s="2">
        <v>96</v>
      </c>
      <c r="E194" s="3">
        <v>323167.34000000003</v>
      </c>
    </row>
    <row r="195" spans="2:5" x14ac:dyDescent="0.25">
      <c r="B195" s="1" t="s">
        <v>114</v>
      </c>
      <c r="C195" s="6">
        <v>4</v>
      </c>
      <c r="D195" s="2">
        <v>14</v>
      </c>
      <c r="E195" s="3">
        <v>51235</v>
      </c>
    </row>
    <row r="196" spans="2:5" x14ac:dyDescent="0.25">
      <c r="B196" s="1" t="s">
        <v>115</v>
      </c>
      <c r="C196" s="6">
        <v>4</v>
      </c>
      <c r="D196" s="2">
        <v>121</v>
      </c>
      <c r="E196" s="3">
        <v>458109.38</v>
      </c>
    </row>
    <row r="197" spans="2:5" x14ac:dyDescent="0.25">
      <c r="B197" s="1" t="s">
        <v>115</v>
      </c>
      <c r="C197" s="6">
        <v>4</v>
      </c>
      <c r="D197" s="2">
        <v>220</v>
      </c>
      <c r="E197" s="3">
        <v>748087.63</v>
      </c>
    </row>
    <row r="198" spans="2:5" x14ac:dyDescent="0.25">
      <c r="B198" s="1" t="s">
        <v>115</v>
      </c>
      <c r="C198" s="6">
        <v>4</v>
      </c>
      <c r="D198" s="2">
        <v>241</v>
      </c>
      <c r="E198" s="3">
        <v>864310.41</v>
      </c>
    </row>
    <row r="199" spans="2:5" x14ac:dyDescent="0.25">
      <c r="B199" s="1" t="s">
        <v>115</v>
      </c>
      <c r="C199" s="6">
        <v>4</v>
      </c>
      <c r="D199" s="2">
        <v>408</v>
      </c>
      <c r="E199" s="3">
        <v>1383092.82</v>
      </c>
    </row>
    <row r="200" spans="2:5" x14ac:dyDescent="0.25">
      <c r="B200" s="1" t="s">
        <v>115</v>
      </c>
      <c r="C200" s="6">
        <v>4</v>
      </c>
      <c r="D200" s="2">
        <v>259</v>
      </c>
      <c r="E200" s="3">
        <v>880361.86</v>
      </c>
    </row>
    <row r="201" spans="2:5" x14ac:dyDescent="0.25">
      <c r="B201" s="1" t="s">
        <v>115</v>
      </c>
      <c r="C201" s="6">
        <v>4</v>
      </c>
      <c r="D201" s="2">
        <v>194</v>
      </c>
      <c r="E201" s="3">
        <v>683219.76</v>
      </c>
    </row>
    <row r="202" spans="2:5" x14ac:dyDescent="0.25">
      <c r="B202" s="1" t="s">
        <v>115</v>
      </c>
      <c r="C202" s="6">
        <v>4</v>
      </c>
      <c r="D202" s="2">
        <v>206</v>
      </c>
      <c r="E202" s="3">
        <v>670641.22</v>
      </c>
    </row>
    <row r="203" spans="2:5" x14ac:dyDescent="0.25">
      <c r="B203" s="1" t="s">
        <v>116</v>
      </c>
      <c r="C203" s="6">
        <v>4</v>
      </c>
      <c r="D203" s="2">
        <v>131</v>
      </c>
      <c r="E203" s="3">
        <v>410615</v>
      </c>
    </row>
    <row r="204" spans="2:5" x14ac:dyDescent="0.25">
      <c r="B204" s="1" t="s">
        <v>117</v>
      </c>
      <c r="C204" s="6">
        <v>4</v>
      </c>
      <c r="D204" s="2">
        <v>38</v>
      </c>
      <c r="E204" s="3">
        <v>143178</v>
      </c>
    </row>
    <row r="205" spans="2:5" x14ac:dyDescent="0.25">
      <c r="B205" s="1" t="s">
        <v>118</v>
      </c>
      <c r="C205" s="6">
        <v>4</v>
      </c>
      <c r="D205" s="2">
        <v>51</v>
      </c>
      <c r="E205" s="3">
        <v>199264</v>
      </c>
    </row>
    <row r="206" spans="2:5" x14ac:dyDescent="0.25">
      <c r="B206" s="1" t="s">
        <v>119</v>
      </c>
      <c r="C206" s="6">
        <v>4</v>
      </c>
      <c r="D206" s="2">
        <v>108</v>
      </c>
      <c r="E206" s="3">
        <v>397536.5</v>
      </c>
    </row>
    <row r="207" spans="2:5" x14ac:dyDescent="0.25">
      <c r="B207" s="1" t="s">
        <v>120</v>
      </c>
      <c r="C207" s="6">
        <v>4</v>
      </c>
      <c r="D207" s="2">
        <v>192</v>
      </c>
      <c r="E207" s="3">
        <v>594705</v>
      </c>
    </row>
    <row r="208" spans="2:5" x14ac:dyDescent="0.25">
      <c r="B208" s="1" t="s">
        <v>121</v>
      </c>
      <c r="C208" s="6">
        <v>4</v>
      </c>
      <c r="D208" s="2">
        <v>112</v>
      </c>
      <c r="E208" s="3">
        <v>555038</v>
      </c>
    </row>
    <row r="209" spans="2:5" x14ac:dyDescent="0.25">
      <c r="B209" s="1" t="s">
        <v>122</v>
      </c>
      <c r="C209" s="6">
        <v>4</v>
      </c>
      <c r="D209" s="2">
        <v>4</v>
      </c>
      <c r="E209" s="3">
        <v>6992</v>
      </c>
    </row>
    <row r="210" spans="2:5" x14ac:dyDescent="0.25">
      <c r="C210" s="4"/>
      <c r="D210" s="8">
        <f>SUM(D143:D209)</f>
        <v>11456</v>
      </c>
      <c r="E210" s="9">
        <f>SUM(E143:E209)</f>
        <v>44781293.580000006</v>
      </c>
    </row>
    <row r="213" spans="2:5" x14ac:dyDescent="0.25">
      <c r="C213" s="7" t="s">
        <v>182</v>
      </c>
      <c r="D213" s="8">
        <f>+D210+D140+D133+D125+D64+D16</f>
        <v>201627.8</v>
      </c>
      <c r="E213" s="9">
        <f>+E210+E140+E133+E125+E64+E16</f>
        <v>832836878.69999993</v>
      </c>
    </row>
    <row r="214" spans="2:5" x14ac:dyDescent="0.25">
      <c r="B214" s="4" t="s">
        <v>197</v>
      </c>
    </row>
    <row r="216" spans="2:5" x14ac:dyDescent="0.25">
      <c r="B216" s="4" t="s">
        <v>188</v>
      </c>
      <c r="C216" s="7" t="s">
        <v>183</v>
      </c>
      <c r="D216" s="8">
        <f>+D16</f>
        <v>49256</v>
      </c>
      <c r="E216" s="9">
        <f>+E16</f>
        <v>232499367.37</v>
      </c>
    </row>
    <row r="217" spans="2:5" x14ac:dyDescent="0.25">
      <c r="C217" s="7" t="s">
        <v>184</v>
      </c>
      <c r="D217" s="8">
        <f>+D64</f>
        <v>68930</v>
      </c>
      <c r="E217" s="9">
        <f>+E64</f>
        <v>237714523.97999996</v>
      </c>
    </row>
    <row r="218" spans="2:5" x14ac:dyDescent="0.25">
      <c r="C218" s="7" t="s">
        <v>185</v>
      </c>
      <c r="D218" s="8">
        <f>+D125</f>
        <v>41616</v>
      </c>
      <c r="E218" s="9">
        <f>+E125</f>
        <v>192729326.78000003</v>
      </c>
    </row>
    <row r="219" spans="2:5" x14ac:dyDescent="0.25">
      <c r="C219" s="7" t="s">
        <v>186</v>
      </c>
      <c r="D219" s="8">
        <f>+D140</f>
        <v>29285.8</v>
      </c>
      <c r="E219" s="9">
        <f>+E140</f>
        <v>120562414.98</v>
      </c>
    </row>
    <row r="221" spans="2:5" x14ac:dyDescent="0.25">
      <c r="D221" s="8">
        <f>SUM(D216:D220)</f>
        <v>189087.8</v>
      </c>
      <c r="E221" s="9">
        <f>SUM(E216:E220)</f>
        <v>783505633.11000001</v>
      </c>
    </row>
  </sheetData>
  <sortState xmlns:xlrd2="http://schemas.microsoft.com/office/spreadsheetml/2017/richdata2" ref="A4:E210">
    <sortCondition ref="C4:C210"/>
    <sortCondition ref="A4:A210"/>
    <sortCondition ref="B4:B210"/>
  </sortState>
  <pageMargins left="0.25" right="0.25" top="0.75" bottom="0.75" header="0.3" footer="0.3"/>
  <pageSetup scale="68" fitToHeight="0" orientation="portrait"/>
  <rowBreaks count="1" manualBreakCount="1">
    <brk id="1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Heywood Buzzfuddle</cp:lastModifiedBy>
  <cp:lastPrinted>2022-11-14T22:45:32Z</cp:lastPrinted>
  <dcterms:created xsi:type="dcterms:W3CDTF">2022-11-14T22:20:26Z</dcterms:created>
  <dcterms:modified xsi:type="dcterms:W3CDTF">2023-03-15T15:55:44Z</dcterms:modified>
</cp:coreProperties>
</file>